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55" windowHeight="10365" firstSheet="1" activeTab="1"/>
  </bookViews>
  <sheets>
    <sheet name="8月份遴选 (学校)" sheetId="2" r:id="rId1"/>
    <sheet name="考察人员名单（79人）" sheetId="12" r:id="rId2"/>
  </sheets>
  <definedNames>
    <definedName name="_xlnm._FilterDatabase" localSheetId="1" hidden="1">'考察人员名单（79人）'!$A$3:$L$82</definedName>
    <definedName name="_xlnm._FilterDatabase" localSheetId="0" hidden="1">'8月份遴选 (学校)'!$3:$3</definedName>
    <definedName name="FFFF">#N/A</definedName>
    <definedName name="_xlnm.Print_Area" localSheetId="0">'8月份遴选 (学校)'!$A$1:$K$21</definedName>
    <definedName name="_xlnm.Print_Area" localSheetId="1">'考察人员名单（79人）'!$A:$J</definedName>
    <definedName name="_xlnm.Print_Titles" localSheetId="0">'8月份遴选 (学校)'!$1:$3</definedName>
    <definedName name="_xlnm.Print_Titles" localSheetId="1">'考察人员名单（79人）'!$1:$3</definedName>
  </definedNames>
  <calcPr calcId="144525"/>
</workbook>
</file>

<file path=xl/sharedStrings.xml><?xml version="1.0" encoding="utf-8"?>
<sst xmlns="http://schemas.openxmlformats.org/spreadsheetml/2006/main" count="549" uniqueCount="260">
  <si>
    <t>附件2：</t>
  </si>
  <si>
    <t>龙里县2019年教育系统公开遴选教师职位表</t>
  </si>
  <si>
    <t>单位
（学校）</t>
  </si>
  <si>
    <t>遴选职位名称</t>
  </si>
  <si>
    <t>职位
类别及代码</t>
  </si>
  <si>
    <t>职位简介</t>
  </si>
  <si>
    <t>人数</t>
  </si>
  <si>
    <t>年龄要求</t>
  </si>
  <si>
    <t>学历要求</t>
  </si>
  <si>
    <t>专业要求</t>
  </si>
  <si>
    <t>工作年限要求</t>
  </si>
  <si>
    <t>其他条件要求</t>
  </si>
  <si>
    <t>备注</t>
  </si>
  <si>
    <t>教育局</t>
  </si>
  <si>
    <t>教育局学生安全管理办公室工作员</t>
  </si>
  <si>
    <t>管理岗位</t>
  </si>
  <si>
    <t>从事教育管理工作</t>
  </si>
  <si>
    <t>男55周岁以下
女50周岁以下</t>
  </si>
  <si>
    <t>大专及以上</t>
  </si>
  <si>
    <t>不限</t>
  </si>
  <si>
    <t>3年及以上</t>
  </si>
  <si>
    <t>教育局工程管理办公室工作员</t>
  </si>
  <si>
    <t>龙里县教师信息中心工作员</t>
  </si>
  <si>
    <t>龙里民中</t>
  </si>
  <si>
    <t>语文教师</t>
  </si>
  <si>
    <t>专业技术岗位（01）</t>
  </si>
  <si>
    <t>从事语文教育教学工作</t>
  </si>
  <si>
    <t>本科及以上</t>
  </si>
  <si>
    <t>汉语言文学及相关专业</t>
  </si>
  <si>
    <t>取得相应学科教师资格证</t>
  </si>
  <si>
    <t>数学教师</t>
  </si>
  <si>
    <t>专业技术岗位（02）</t>
  </si>
  <si>
    <t>从事数学教育教学工作</t>
  </si>
  <si>
    <t>数学与应用数学及相关专业</t>
  </si>
  <si>
    <t>英语教师</t>
  </si>
  <si>
    <t>专业技术岗位（03）</t>
  </si>
  <si>
    <t>从事英语教育教学工作</t>
  </si>
  <si>
    <t>英语及相关专业</t>
  </si>
  <si>
    <t>物理教师</t>
  </si>
  <si>
    <t>专业技术岗位（06）</t>
  </si>
  <si>
    <t>从事物理教育教学工作</t>
  </si>
  <si>
    <t>物理及相关专业</t>
  </si>
  <si>
    <t>生物教师</t>
  </si>
  <si>
    <t>专业技术岗位（05）</t>
  </si>
  <si>
    <t>从事教师生物教育教学工作</t>
  </si>
  <si>
    <t>生物专业</t>
  </si>
  <si>
    <t>历史教师</t>
  </si>
  <si>
    <t>专业技术岗位（04）</t>
  </si>
  <si>
    <t>从事教师历史教育教学工作</t>
  </si>
  <si>
    <t>历史专业</t>
  </si>
  <si>
    <t>地理教师</t>
  </si>
  <si>
    <t>专业技术岗位（07）</t>
  </si>
  <si>
    <t>从事地理教育教学工作</t>
  </si>
  <si>
    <t>地理及相关专业</t>
  </si>
  <si>
    <t>体育教师</t>
  </si>
  <si>
    <t>专业技术岗位（09）</t>
  </si>
  <si>
    <t>从事体育教育教学工作</t>
  </si>
  <si>
    <t>体育专业</t>
  </si>
  <si>
    <t>第五小学</t>
  </si>
  <si>
    <t>从事小学语文教学</t>
  </si>
  <si>
    <t>从事所报学科教学3年以上，具有教师资格证</t>
  </si>
  <si>
    <t>从事小学数学教学</t>
  </si>
  <si>
    <t>第六小学</t>
  </si>
  <si>
    <t>美术教师</t>
  </si>
  <si>
    <t>从事小学美术教学</t>
  </si>
  <si>
    <t>美术专业</t>
  </si>
  <si>
    <t>从事小学体育教学</t>
  </si>
  <si>
    <t>合计</t>
  </si>
  <si>
    <t>龙里县2019年教育系统公开遴选教师进入考察人员名单</t>
  </si>
  <si>
    <r>
      <rPr>
        <sz val="12"/>
        <rFont val="宋体"/>
        <charset val="134"/>
      </rPr>
      <t>时间：2019年8月1</t>
    </r>
    <r>
      <rPr>
        <sz val="12"/>
        <rFont val="宋体"/>
        <charset val="134"/>
      </rPr>
      <t>1</t>
    </r>
    <r>
      <rPr>
        <sz val="12"/>
        <rFont val="宋体"/>
        <charset val="134"/>
      </rPr>
      <t>日</t>
    </r>
  </si>
  <si>
    <t>序号</t>
  </si>
  <si>
    <t>准考证号</t>
  </si>
  <si>
    <t>考场号</t>
  </si>
  <si>
    <t>报考职位名称</t>
  </si>
  <si>
    <t>面试成绩（占70%）</t>
  </si>
  <si>
    <t>教学成绩（占30%）</t>
  </si>
  <si>
    <t>总成绩</t>
  </si>
  <si>
    <t>名次</t>
  </si>
  <si>
    <t>是否进入考察</t>
  </si>
  <si>
    <t>1</t>
  </si>
  <si>
    <t>LXJS2019007</t>
  </si>
  <si>
    <t>第一面试考场</t>
  </si>
  <si>
    <t>龙里县教育局学生安全管理办公室工作员</t>
  </si>
  <si>
    <t>是</t>
  </si>
  <si>
    <t>2</t>
  </si>
  <si>
    <t>LXJS2019011</t>
  </si>
  <si>
    <t>3</t>
  </si>
  <si>
    <t>LXJS2019015</t>
  </si>
  <si>
    <t>龙里县教育局工程管理办公室工作员</t>
  </si>
  <si>
    <t>4</t>
  </si>
  <si>
    <t>LXJS2019020</t>
  </si>
  <si>
    <t>5</t>
  </si>
  <si>
    <t>LXJS2019021</t>
  </si>
  <si>
    <t>6</t>
  </si>
  <si>
    <t>LXJS2019025</t>
  </si>
  <si>
    <t>7</t>
  </si>
  <si>
    <t>LXJS2019035</t>
  </si>
  <si>
    <t>第二面试考场</t>
  </si>
  <si>
    <t>龙里民中语文教师</t>
  </si>
  <si>
    <t>8</t>
  </si>
  <si>
    <t>LXJS2019036</t>
  </si>
  <si>
    <t>9</t>
  </si>
  <si>
    <t>LXJS2019037</t>
  </si>
  <si>
    <t>10</t>
  </si>
  <si>
    <t>LXJS2019038</t>
  </si>
  <si>
    <t>11</t>
  </si>
  <si>
    <t>LXJS2019039</t>
  </si>
  <si>
    <t>12</t>
  </si>
  <si>
    <t>LXJS2019040</t>
  </si>
  <si>
    <t>13</t>
  </si>
  <si>
    <t>LXJS2019041</t>
  </si>
  <si>
    <t>龙里民中数学教师</t>
  </si>
  <si>
    <t>14</t>
  </si>
  <si>
    <t>LXJS2019043</t>
  </si>
  <si>
    <t>15</t>
  </si>
  <si>
    <t>LXJS2019044</t>
  </si>
  <si>
    <t>16</t>
  </si>
  <si>
    <t>LXJS2019045</t>
  </si>
  <si>
    <t>17</t>
  </si>
  <si>
    <t>LXJS2019048</t>
  </si>
  <si>
    <t>18</t>
  </si>
  <si>
    <t>LXJS2019049</t>
  </si>
  <si>
    <t>19</t>
  </si>
  <si>
    <t>LXJS2019050</t>
  </si>
  <si>
    <t>龙里民中历史教师</t>
  </si>
  <si>
    <t>20</t>
  </si>
  <si>
    <t>LXJS2019051</t>
  </si>
  <si>
    <t>21</t>
  </si>
  <si>
    <t>LXJS2019052</t>
  </si>
  <si>
    <t>22</t>
  </si>
  <si>
    <t>LXJS2019056</t>
  </si>
  <si>
    <t>龙里民中体育教师</t>
  </si>
  <si>
    <t>23</t>
  </si>
  <si>
    <t>LXJS2019057</t>
  </si>
  <si>
    <t>24</t>
  </si>
  <si>
    <t>LXJS2019058</t>
  </si>
  <si>
    <t>25</t>
  </si>
  <si>
    <t>LXJS2019059</t>
  </si>
  <si>
    <t>第三面试考场</t>
  </si>
  <si>
    <t>龙里民中英语教师</t>
  </si>
  <si>
    <t>26</t>
  </si>
  <si>
    <t>LXJS2019060</t>
  </si>
  <si>
    <t>27</t>
  </si>
  <si>
    <t>LXJS2019066</t>
  </si>
  <si>
    <t>28</t>
  </si>
  <si>
    <t>LXJS2019069</t>
  </si>
  <si>
    <t>29</t>
  </si>
  <si>
    <t>LXJS2019070</t>
  </si>
  <si>
    <t>30</t>
  </si>
  <si>
    <t>LXJS2019074</t>
  </si>
  <si>
    <t>龙里民中物理教师</t>
  </si>
  <si>
    <t>31</t>
  </si>
  <si>
    <t>LXJS2019075</t>
  </si>
  <si>
    <t>32</t>
  </si>
  <si>
    <t>LXJS2019076</t>
  </si>
  <si>
    <t>33</t>
  </si>
  <si>
    <t>LXJS2019077</t>
  </si>
  <si>
    <t>龙里民中生物教师</t>
  </si>
  <si>
    <t>34</t>
  </si>
  <si>
    <t>LXJS2019078</t>
  </si>
  <si>
    <t>35</t>
  </si>
  <si>
    <t>LXJS2019079</t>
  </si>
  <si>
    <t>龙里民中地理教师</t>
  </si>
  <si>
    <t>36</t>
  </si>
  <si>
    <t>LXJS2019080</t>
  </si>
  <si>
    <t>37</t>
  </si>
  <si>
    <t>LXJS2019081</t>
  </si>
  <si>
    <t>第四面试考场</t>
  </si>
  <si>
    <t>第五小学语文教师</t>
  </si>
  <si>
    <t>38</t>
  </si>
  <si>
    <t>LXJS2019082</t>
  </si>
  <si>
    <t>39</t>
  </si>
  <si>
    <t>LXJS2019083</t>
  </si>
  <si>
    <t>40</t>
  </si>
  <si>
    <t>LXJS2019087</t>
  </si>
  <si>
    <t>41</t>
  </si>
  <si>
    <t>LXJS2019088</t>
  </si>
  <si>
    <t>42</t>
  </si>
  <si>
    <t>LXJS2019089</t>
  </si>
  <si>
    <t>43</t>
  </si>
  <si>
    <t>LXJS2019090</t>
  </si>
  <si>
    <t>44</t>
  </si>
  <si>
    <t>LXJS2019095</t>
  </si>
  <si>
    <t>45</t>
  </si>
  <si>
    <t>LXJS2019104</t>
  </si>
  <si>
    <t>第五小学数学教师</t>
  </si>
  <si>
    <t>46</t>
  </si>
  <si>
    <t>LXJS2019107</t>
  </si>
  <si>
    <t>47</t>
  </si>
  <si>
    <t>LXJS2019108</t>
  </si>
  <si>
    <t>48</t>
  </si>
  <si>
    <t>LXJS2019110</t>
  </si>
  <si>
    <t>49</t>
  </si>
  <si>
    <t>LXJS2019112</t>
  </si>
  <si>
    <t>50</t>
  </si>
  <si>
    <t>LXJS2019113</t>
  </si>
  <si>
    <t>第五面试考场</t>
  </si>
  <si>
    <t>第六小学语文教师</t>
  </si>
  <si>
    <t>51</t>
  </si>
  <si>
    <t>LXJS2019114</t>
  </si>
  <si>
    <t>52</t>
  </si>
  <si>
    <t>LXJS2019115</t>
  </si>
  <si>
    <t>53</t>
  </si>
  <si>
    <t>LXJS2019119</t>
  </si>
  <si>
    <t>54</t>
  </si>
  <si>
    <t>LXJS2019124</t>
  </si>
  <si>
    <t>55</t>
  </si>
  <si>
    <t>LXJS2019125</t>
  </si>
  <si>
    <t>56</t>
  </si>
  <si>
    <t>LXJS2019126</t>
  </si>
  <si>
    <t>57</t>
  </si>
  <si>
    <t>LXJS2019128</t>
  </si>
  <si>
    <t>58</t>
  </si>
  <si>
    <t>LXJS2019133</t>
  </si>
  <si>
    <t>59</t>
  </si>
  <si>
    <t>LXJS2019134</t>
  </si>
  <si>
    <t>60</t>
  </si>
  <si>
    <t>LXJS2019136</t>
  </si>
  <si>
    <t>61</t>
  </si>
  <si>
    <t>LXJS2019137</t>
  </si>
  <si>
    <t>62</t>
  </si>
  <si>
    <t>LXJS2019140</t>
  </si>
  <si>
    <t>63</t>
  </si>
  <si>
    <t>LXJS2019141</t>
  </si>
  <si>
    <t>64</t>
  </si>
  <si>
    <t>LXJS2019142</t>
  </si>
  <si>
    <t>65</t>
  </si>
  <si>
    <t>LXJS2019143</t>
  </si>
  <si>
    <t>第六面试考场</t>
  </si>
  <si>
    <t>第六小学数学教师</t>
  </si>
  <si>
    <t>66</t>
  </si>
  <si>
    <t>LXJS2019144</t>
  </si>
  <si>
    <t>67</t>
  </si>
  <si>
    <t>LXJS2019145</t>
  </si>
  <si>
    <t>68</t>
  </si>
  <si>
    <t>LXJS2019147</t>
  </si>
  <si>
    <t>69</t>
  </si>
  <si>
    <t>LXJS2019148</t>
  </si>
  <si>
    <t>70</t>
  </si>
  <si>
    <t>LXJS2019149</t>
  </si>
  <si>
    <t>71</t>
  </si>
  <si>
    <t>LXJS2019150</t>
  </si>
  <si>
    <t>72</t>
  </si>
  <si>
    <t>LXJS2019156</t>
  </si>
  <si>
    <t>73</t>
  </si>
  <si>
    <t>LXJS2019158</t>
  </si>
  <si>
    <t>74</t>
  </si>
  <si>
    <t>LXJS2019159</t>
  </si>
  <si>
    <t>75</t>
  </si>
  <si>
    <t>LXJS2019162</t>
  </si>
  <si>
    <t>76</t>
  </si>
  <si>
    <t>LXJS2019165</t>
  </si>
  <si>
    <t>第六小学美术教师</t>
  </si>
  <si>
    <t>77</t>
  </si>
  <si>
    <t>LXJS2019167</t>
  </si>
  <si>
    <t>78</t>
  </si>
  <si>
    <t>LXJS2019173</t>
  </si>
  <si>
    <t>第六小学体育教师</t>
  </si>
  <si>
    <t>79</t>
  </si>
  <si>
    <t>LXJS2019174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</si>
</sst>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</numFmts>
  <fonts count="31">
    <font>
      <sz val="12"/>
      <name val="宋体"/>
      <charset val="134"/>
    </font>
    <font>
      <sz val="10"/>
      <name val="仿宋_GB2312"/>
      <charset val="134"/>
    </font>
    <font>
      <sz val="20"/>
      <name val="宋体"/>
      <charset val="134"/>
    </font>
    <font>
      <sz val="11"/>
      <name val="黑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20"/>
      <name val="方正小标宋简体"/>
      <charset val="134"/>
    </font>
    <font>
      <sz val="10"/>
      <color rgb="FFFF0000"/>
      <name val="宋体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Helv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84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5" fillId="6" borderId="9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27" borderId="12" applyNumberFormat="0" applyFont="0" applyAlignment="0" applyProtection="0">
      <alignment vertical="center"/>
    </xf>
    <xf numFmtId="0" fontId="0" fillId="0" borderId="0"/>
    <xf numFmtId="0" fontId="14" fillId="3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0" fillId="0" borderId="0"/>
    <xf numFmtId="0" fontId="27" fillId="33" borderId="13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0" fillId="0" borderId="0"/>
    <xf numFmtId="0" fontId="13" fillId="17" borderId="0" applyNumberFormat="0" applyBorder="0" applyAlignment="0" applyProtection="0">
      <alignment vertical="center"/>
    </xf>
    <xf numFmtId="0" fontId="2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0" fillId="0" borderId="0"/>
  </cellStyleXfs>
  <cellXfs count="45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49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82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6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</cellXfs>
  <cellStyles count="8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常规 26" xfId="28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21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常规 10 2" xfId="53"/>
    <cellStyle name="60% - 强调文字颜色 6" xfId="54" builtinId="52"/>
    <cellStyle name="常规 11" xfId="55"/>
    <cellStyle name="常规 13" xfId="56"/>
    <cellStyle name="常规 14" xfId="57"/>
    <cellStyle name="常规 15" xfId="58"/>
    <cellStyle name="常规 20" xfId="59"/>
    <cellStyle name="常规 17" xfId="60"/>
    <cellStyle name="常规 22" xfId="61"/>
    <cellStyle name="常规 18" xfId="62"/>
    <cellStyle name="常规 23" xfId="63"/>
    <cellStyle name="常规 19" xfId="64"/>
    <cellStyle name="常规 24" xfId="65"/>
    <cellStyle name="常规 2" xfId="66"/>
    <cellStyle name="常规 25" xfId="67"/>
    <cellStyle name="常规 27" xfId="68"/>
    <cellStyle name="常规 34" xfId="69"/>
    <cellStyle name="常规 29" xfId="70"/>
    <cellStyle name="常规 3" xfId="71"/>
    <cellStyle name="常规 3 2" xfId="72"/>
    <cellStyle name="常规 35" xfId="73"/>
    <cellStyle name="常规 36" xfId="74"/>
    <cellStyle name="常规 37" xfId="75"/>
    <cellStyle name="常规 38" xfId="76"/>
    <cellStyle name="常规 4" xfId="77"/>
    <cellStyle name="常规 5" xfId="78"/>
    <cellStyle name="常规 7" xfId="79"/>
    <cellStyle name="常规 8" xfId="80"/>
    <cellStyle name="常规 9" xfId="81"/>
    <cellStyle name="常规_Sheet1_龙里县2013年公开遴选机关事业单位工作人员职位需求计划表——教育局" xfId="82"/>
    <cellStyle name="样式 1" xfId="83"/>
  </cellStyles>
  <dxfs count="1">
    <dxf>
      <font>
        <color theme="0"/>
      </font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4670"/>
  <sheetViews>
    <sheetView view="pageBreakPreview" zoomScaleNormal="95" zoomScaleSheetLayoutView="100" workbookViewId="0">
      <pane xSplit="1" ySplit="3" topLeftCell="B16" activePane="bottomRight" state="frozen"/>
      <selection/>
      <selection pane="topRight"/>
      <selection pane="bottomLeft"/>
      <selection pane="bottomRight" activeCell="J15" sqref="J15:J20"/>
    </sheetView>
  </sheetViews>
  <sheetFormatPr defaultColWidth="8.75" defaultRowHeight="26.1" customHeight="1"/>
  <cols>
    <col min="1" max="1" width="10.375" style="29" customWidth="1"/>
    <col min="2" max="2" width="11.5" style="29" customWidth="1"/>
    <col min="3" max="3" width="10.25" style="30" customWidth="1"/>
    <col min="4" max="4" width="15.125" style="30" customWidth="1"/>
    <col min="5" max="5" width="4.5" style="31" customWidth="1"/>
    <col min="6" max="6" width="11" style="31" customWidth="1"/>
    <col min="7" max="7" width="10.25" style="31" customWidth="1"/>
    <col min="8" max="8" width="12.75" style="29" customWidth="1"/>
    <col min="9" max="9" width="6.375" style="29" customWidth="1"/>
    <col min="10" max="10" width="20.875" style="29" customWidth="1"/>
    <col min="11" max="11" width="13.625" style="29" customWidth="1"/>
    <col min="12" max="32" width="9" style="29"/>
    <col min="33" max="16384" width="8.75" style="29"/>
  </cols>
  <sheetData>
    <row r="1" ht="15" customHeight="1" spans="1:1">
      <c r="A1" s="32" t="s">
        <v>0</v>
      </c>
    </row>
    <row r="2" ht="30" customHeight="1" spans="1:11">
      <c r="A2" s="33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ht="39.95" customHeight="1" spans="1:11">
      <c r="A3" s="35" t="s">
        <v>2</v>
      </c>
      <c r="B3" s="35" t="s">
        <v>3</v>
      </c>
      <c r="C3" s="36" t="s">
        <v>4</v>
      </c>
      <c r="D3" s="36" t="s">
        <v>5</v>
      </c>
      <c r="E3" s="35" t="s">
        <v>6</v>
      </c>
      <c r="F3" s="35" t="s">
        <v>7</v>
      </c>
      <c r="G3" s="35" t="s">
        <v>8</v>
      </c>
      <c r="H3" s="35" t="s">
        <v>9</v>
      </c>
      <c r="I3" s="35" t="s">
        <v>10</v>
      </c>
      <c r="J3" s="35" t="s">
        <v>11</v>
      </c>
      <c r="K3" s="35" t="s">
        <v>12</v>
      </c>
    </row>
    <row r="4" ht="45.95" customHeight="1" spans="1:11">
      <c r="A4" s="37" t="s">
        <v>13</v>
      </c>
      <c r="B4" s="35" t="s">
        <v>14</v>
      </c>
      <c r="C4" s="36" t="s">
        <v>15</v>
      </c>
      <c r="D4" s="36" t="s">
        <v>16</v>
      </c>
      <c r="E4" s="35">
        <v>1</v>
      </c>
      <c r="F4" s="38" t="s">
        <v>17</v>
      </c>
      <c r="G4" s="39" t="s">
        <v>18</v>
      </c>
      <c r="H4" s="35" t="s">
        <v>19</v>
      </c>
      <c r="I4" s="35" t="s">
        <v>20</v>
      </c>
      <c r="J4" s="37"/>
      <c r="K4" s="37"/>
    </row>
    <row r="5" ht="45.95" customHeight="1" spans="1:11">
      <c r="A5" s="40"/>
      <c r="B5" s="35" t="s">
        <v>21</v>
      </c>
      <c r="C5" s="36" t="s">
        <v>15</v>
      </c>
      <c r="D5" s="36" t="s">
        <v>16</v>
      </c>
      <c r="E5" s="35">
        <v>1</v>
      </c>
      <c r="F5" s="38" t="s">
        <v>17</v>
      </c>
      <c r="G5" s="39" t="s">
        <v>18</v>
      </c>
      <c r="H5" s="35" t="s">
        <v>19</v>
      </c>
      <c r="I5" s="35" t="s">
        <v>20</v>
      </c>
      <c r="J5" s="37"/>
      <c r="K5" s="40"/>
    </row>
    <row r="6" ht="45.95" customHeight="1" spans="1:11">
      <c r="A6" s="40"/>
      <c r="B6" s="35" t="s">
        <v>22</v>
      </c>
      <c r="C6" s="36" t="s">
        <v>15</v>
      </c>
      <c r="D6" s="36" t="s">
        <v>16</v>
      </c>
      <c r="E6" s="35">
        <v>1</v>
      </c>
      <c r="F6" s="38" t="s">
        <v>17</v>
      </c>
      <c r="G6" s="39" t="s">
        <v>18</v>
      </c>
      <c r="H6" s="35" t="s">
        <v>19</v>
      </c>
      <c r="I6" s="35" t="s">
        <v>20</v>
      </c>
      <c r="J6" s="41"/>
      <c r="K6" s="40"/>
    </row>
    <row r="7" ht="39.75" customHeight="1" spans="1:11">
      <c r="A7" s="35" t="s">
        <v>23</v>
      </c>
      <c r="B7" s="35" t="s">
        <v>24</v>
      </c>
      <c r="C7" s="36" t="s">
        <v>25</v>
      </c>
      <c r="D7" s="36" t="s">
        <v>26</v>
      </c>
      <c r="E7" s="35">
        <v>4</v>
      </c>
      <c r="F7" s="38" t="s">
        <v>17</v>
      </c>
      <c r="G7" s="39" t="s">
        <v>27</v>
      </c>
      <c r="H7" s="35" t="s">
        <v>28</v>
      </c>
      <c r="I7" s="35" t="s">
        <v>20</v>
      </c>
      <c r="J7" s="35" t="s">
        <v>29</v>
      </c>
      <c r="K7" s="35"/>
    </row>
    <row r="8" ht="39.75" customHeight="1" spans="1:11">
      <c r="A8" s="35"/>
      <c r="B8" s="35" t="s">
        <v>30</v>
      </c>
      <c r="C8" s="36" t="s">
        <v>31</v>
      </c>
      <c r="D8" s="36" t="s">
        <v>32</v>
      </c>
      <c r="E8" s="35">
        <v>4</v>
      </c>
      <c r="F8" s="38" t="s">
        <v>17</v>
      </c>
      <c r="G8" s="39" t="s">
        <v>27</v>
      </c>
      <c r="H8" s="35" t="s">
        <v>33</v>
      </c>
      <c r="I8" s="35" t="s">
        <v>20</v>
      </c>
      <c r="J8" s="35" t="s">
        <v>29</v>
      </c>
      <c r="K8" s="35"/>
    </row>
    <row r="9" ht="39.75" customHeight="1" spans="1:11">
      <c r="A9" s="35"/>
      <c r="B9" s="35" t="s">
        <v>34</v>
      </c>
      <c r="C9" s="36" t="s">
        <v>35</v>
      </c>
      <c r="D9" s="36" t="s">
        <v>36</v>
      </c>
      <c r="E9" s="35">
        <v>3</v>
      </c>
      <c r="F9" s="38" t="s">
        <v>17</v>
      </c>
      <c r="G9" s="39" t="s">
        <v>27</v>
      </c>
      <c r="H9" s="35" t="s">
        <v>37</v>
      </c>
      <c r="I9" s="35" t="s">
        <v>20</v>
      </c>
      <c r="J9" s="35" t="s">
        <v>29</v>
      </c>
      <c r="K9" s="35"/>
    </row>
    <row r="10" ht="39.75" customHeight="1" spans="1:11">
      <c r="A10" s="35"/>
      <c r="B10" s="35" t="s">
        <v>38</v>
      </c>
      <c r="C10" s="36" t="s">
        <v>39</v>
      </c>
      <c r="D10" s="36" t="s">
        <v>40</v>
      </c>
      <c r="E10" s="35">
        <v>2</v>
      </c>
      <c r="F10" s="38" t="s">
        <v>17</v>
      </c>
      <c r="G10" s="39" t="s">
        <v>27</v>
      </c>
      <c r="H10" s="35" t="s">
        <v>41</v>
      </c>
      <c r="I10" s="35" t="s">
        <v>20</v>
      </c>
      <c r="J10" s="35" t="s">
        <v>29</v>
      </c>
      <c r="K10" s="35"/>
    </row>
    <row r="11" ht="39.75" customHeight="1" spans="1:11">
      <c r="A11" s="35"/>
      <c r="B11" s="35" t="s">
        <v>42</v>
      </c>
      <c r="C11" s="36" t="s">
        <v>43</v>
      </c>
      <c r="D11" s="36" t="s">
        <v>44</v>
      </c>
      <c r="E11" s="35">
        <v>1</v>
      </c>
      <c r="F11" s="38" t="s">
        <v>17</v>
      </c>
      <c r="G11" s="39" t="s">
        <v>27</v>
      </c>
      <c r="H11" s="35" t="s">
        <v>45</v>
      </c>
      <c r="I11" s="35" t="s">
        <v>20</v>
      </c>
      <c r="J11" s="35" t="s">
        <v>29</v>
      </c>
      <c r="K11" s="35"/>
    </row>
    <row r="12" ht="39.75" customHeight="1" spans="1:11">
      <c r="A12" s="35"/>
      <c r="B12" s="35" t="s">
        <v>46</v>
      </c>
      <c r="C12" s="36" t="s">
        <v>47</v>
      </c>
      <c r="D12" s="36" t="s">
        <v>48</v>
      </c>
      <c r="E12" s="35">
        <v>2</v>
      </c>
      <c r="F12" s="38" t="s">
        <v>17</v>
      </c>
      <c r="G12" s="39" t="s">
        <v>27</v>
      </c>
      <c r="H12" s="35" t="s">
        <v>49</v>
      </c>
      <c r="I12" s="35" t="s">
        <v>20</v>
      </c>
      <c r="J12" s="35" t="s">
        <v>29</v>
      </c>
      <c r="K12" s="35"/>
    </row>
    <row r="13" ht="39.75" customHeight="1" spans="1:11">
      <c r="A13" s="35"/>
      <c r="B13" s="35" t="s">
        <v>50</v>
      </c>
      <c r="C13" s="36" t="s">
        <v>51</v>
      </c>
      <c r="D13" s="36" t="s">
        <v>52</v>
      </c>
      <c r="E13" s="35">
        <v>1</v>
      </c>
      <c r="F13" s="38" t="s">
        <v>17</v>
      </c>
      <c r="G13" s="39" t="s">
        <v>27</v>
      </c>
      <c r="H13" s="35" t="s">
        <v>53</v>
      </c>
      <c r="I13" s="35" t="s">
        <v>20</v>
      </c>
      <c r="J13" s="35" t="s">
        <v>29</v>
      </c>
      <c r="K13" s="35"/>
    </row>
    <row r="14" ht="39.75" customHeight="1" spans="1:11">
      <c r="A14" s="35"/>
      <c r="B14" s="35" t="s">
        <v>54</v>
      </c>
      <c r="C14" s="36" t="s">
        <v>55</v>
      </c>
      <c r="D14" s="36" t="s">
        <v>56</v>
      </c>
      <c r="E14" s="35">
        <v>1</v>
      </c>
      <c r="F14" s="38" t="s">
        <v>17</v>
      </c>
      <c r="G14" s="39" t="s">
        <v>27</v>
      </c>
      <c r="H14" s="35" t="s">
        <v>57</v>
      </c>
      <c r="I14" s="35" t="s">
        <v>20</v>
      </c>
      <c r="J14" s="35" t="s">
        <v>29</v>
      </c>
      <c r="K14" s="35"/>
    </row>
    <row r="15" ht="45.95" customHeight="1" spans="1:11">
      <c r="A15" s="37" t="s">
        <v>58</v>
      </c>
      <c r="B15" s="35" t="s">
        <v>24</v>
      </c>
      <c r="C15" s="36" t="s">
        <v>25</v>
      </c>
      <c r="D15" s="36" t="s">
        <v>59</v>
      </c>
      <c r="E15" s="35">
        <v>5</v>
      </c>
      <c r="F15" s="40" t="s">
        <v>17</v>
      </c>
      <c r="G15" s="39" t="s">
        <v>18</v>
      </c>
      <c r="H15" s="35" t="s">
        <v>19</v>
      </c>
      <c r="I15" s="35" t="s">
        <v>20</v>
      </c>
      <c r="J15" s="42" t="s">
        <v>60</v>
      </c>
      <c r="K15" s="37"/>
    </row>
    <row r="16" ht="45.95" customHeight="1" spans="1:11">
      <c r="A16" s="40"/>
      <c r="B16" s="35" t="s">
        <v>30</v>
      </c>
      <c r="C16" s="36" t="s">
        <v>31</v>
      </c>
      <c r="D16" s="36" t="s">
        <v>61</v>
      </c>
      <c r="E16" s="35">
        <v>3</v>
      </c>
      <c r="F16" s="38"/>
      <c r="G16" s="39" t="s">
        <v>18</v>
      </c>
      <c r="H16" s="35" t="s">
        <v>19</v>
      </c>
      <c r="I16" s="35" t="s">
        <v>20</v>
      </c>
      <c r="J16" s="43"/>
      <c r="K16" s="40"/>
    </row>
    <row r="17" ht="40.5" customHeight="1" spans="1:11">
      <c r="A17" s="37" t="s">
        <v>62</v>
      </c>
      <c r="B17" s="35" t="s">
        <v>24</v>
      </c>
      <c r="C17" s="36" t="s">
        <v>25</v>
      </c>
      <c r="D17" s="36" t="s">
        <v>59</v>
      </c>
      <c r="E17" s="35">
        <v>10</v>
      </c>
      <c r="F17" s="40" t="s">
        <v>17</v>
      </c>
      <c r="G17" s="39" t="s">
        <v>18</v>
      </c>
      <c r="H17" s="35" t="s">
        <v>19</v>
      </c>
      <c r="I17" s="35" t="s">
        <v>20</v>
      </c>
      <c r="J17" s="43"/>
      <c r="K17" s="40"/>
    </row>
    <row r="18" ht="40.5" customHeight="1" spans="1:11">
      <c r="A18" s="40"/>
      <c r="B18" s="35" t="s">
        <v>30</v>
      </c>
      <c r="C18" s="36" t="s">
        <v>31</v>
      </c>
      <c r="D18" s="36" t="s">
        <v>61</v>
      </c>
      <c r="E18" s="35">
        <v>7</v>
      </c>
      <c r="F18" s="40"/>
      <c r="G18" s="39" t="s">
        <v>18</v>
      </c>
      <c r="H18" s="35" t="s">
        <v>19</v>
      </c>
      <c r="I18" s="35" t="s">
        <v>20</v>
      </c>
      <c r="J18" s="43"/>
      <c r="K18" s="40"/>
    </row>
    <row r="19" ht="40.5" customHeight="1" spans="1:11">
      <c r="A19" s="40"/>
      <c r="B19" s="35" t="s">
        <v>63</v>
      </c>
      <c r="C19" s="36" t="s">
        <v>35</v>
      </c>
      <c r="D19" s="36" t="s">
        <v>64</v>
      </c>
      <c r="E19" s="35">
        <v>1</v>
      </c>
      <c r="F19" s="38"/>
      <c r="G19" s="39" t="s">
        <v>18</v>
      </c>
      <c r="H19" s="35" t="s">
        <v>65</v>
      </c>
      <c r="I19" s="35" t="s">
        <v>20</v>
      </c>
      <c r="J19" s="43"/>
      <c r="K19" s="40"/>
    </row>
    <row r="20" ht="40.5" customHeight="1" spans="1:11">
      <c r="A20" s="38"/>
      <c r="B20" s="35" t="s">
        <v>54</v>
      </c>
      <c r="C20" s="36" t="s">
        <v>39</v>
      </c>
      <c r="D20" s="36" t="s">
        <v>66</v>
      </c>
      <c r="E20" s="35">
        <v>1</v>
      </c>
      <c r="F20" s="38"/>
      <c r="G20" s="39" t="s">
        <v>18</v>
      </c>
      <c r="H20" s="35" t="s">
        <v>57</v>
      </c>
      <c r="I20" s="35" t="s">
        <v>20</v>
      </c>
      <c r="J20" s="44"/>
      <c r="K20" s="38"/>
    </row>
    <row r="21" ht="29.25" customHeight="1" spans="1:11">
      <c r="A21" s="35" t="s">
        <v>67</v>
      </c>
      <c r="B21" s="35"/>
      <c r="C21" s="35"/>
      <c r="D21" s="35"/>
      <c r="E21" s="35">
        <f>SUM(E4:E20)</f>
        <v>48</v>
      </c>
      <c r="F21" s="35"/>
      <c r="G21" s="39"/>
      <c r="H21" s="35"/>
      <c r="I21" s="35"/>
      <c r="J21" s="36"/>
      <c r="K21" s="35"/>
    </row>
    <row r="64670" s="29" customFormat="1" customHeight="1" spans="5:5">
      <c r="E64670" s="31">
        <f>SUM(E2:E64669)</f>
        <v>96</v>
      </c>
    </row>
  </sheetData>
  <mergeCells count="12">
    <mergeCell ref="A2:K2"/>
    <mergeCell ref="A21:D21"/>
    <mergeCell ref="A4:A6"/>
    <mergeCell ref="A7:A14"/>
    <mergeCell ref="A15:A16"/>
    <mergeCell ref="A17:A20"/>
    <mergeCell ref="F15:F16"/>
    <mergeCell ref="F17:F19"/>
    <mergeCell ref="J15:J20"/>
    <mergeCell ref="K4:K6"/>
    <mergeCell ref="K7:K14"/>
    <mergeCell ref="K15:K20"/>
  </mergeCells>
  <printOptions horizontalCentered="1"/>
  <pageMargins left="0.196527777777778" right="0.196527777777778" top="0.196527777777778" bottom="0.118055555555556" header="0.196527777777778" footer="0.236111111111111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J82"/>
  <sheetViews>
    <sheetView tabSelected="1" workbookViewId="0">
      <pane xSplit="10" ySplit="3" topLeftCell="K33" activePane="bottomRight" state="frozen"/>
      <selection/>
      <selection pane="topRight"/>
      <selection pane="bottomLeft"/>
      <selection pane="bottomRight" activeCell="A4" sqref="A4:L82"/>
    </sheetView>
  </sheetViews>
  <sheetFormatPr defaultColWidth="9" defaultRowHeight="54" customHeight="1"/>
  <cols>
    <col min="1" max="1" width="4.25" style="4" customWidth="1"/>
    <col min="2" max="2" width="11.625" style="6" customWidth="1"/>
    <col min="3" max="3" width="11.25" style="4" customWidth="1"/>
    <col min="4" max="4" width="17.25" style="4" customWidth="1"/>
    <col min="5" max="6" width="11.375" style="4" customWidth="1"/>
    <col min="7" max="7" width="8.25" style="4" customWidth="1"/>
    <col min="8" max="8" width="5.25" style="7" customWidth="1"/>
    <col min="9" max="9" width="7.5" style="4" customWidth="1"/>
    <col min="10" max="10" width="6.25" style="4" customWidth="1"/>
    <col min="11" max="16372" width="9" style="4"/>
  </cols>
  <sheetData>
    <row r="1" s="1" customFormat="1" ht="45.75" customHeight="1" spans="1:10">
      <c r="A1" s="8" t="s">
        <v>68</v>
      </c>
      <c r="B1" s="8"/>
      <c r="C1" s="8"/>
      <c r="D1" s="8"/>
      <c r="E1" s="8"/>
      <c r="F1" s="8"/>
      <c r="G1" s="8"/>
      <c r="H1" s="8"/>
      <c r="I1" s="8"/>
      <c r="J1" s="8"/>
    </row>
    <row r="2" s="1" customFormat="1" ht="23.1" customHeight="1" spans="1:10">
      <c r="A2" s="9"/>
      <c r="B2" s="9"/>
      <c r="C2" s="10"/>
      <c r="D2" s="9"/>
      <c r="E2" s="11" t="s">
        <v>69</v>
      </c>
      <c r="F2" s="11"/>
      <c r="G2" s="11"/>
      <c r="H2" s="11"/>
      <c r="I2" s="11"/>
      <c r="J2" s="11"/>
    </row>
    <row r="3" s="2" customFormat="1" ht="34.5" customHeight="1" spans="1:10">
      <c r="A3" s="12" t="s">
        <v>70</v>
      </c>
      <c r="B3" s="12" t="s">
        <v>71</v>
      </c>
      <c r="C3" s="13" t="s">
        <v>72</v>
      </c>
      <c r="D3" s="13" t="s">
        <v>73</v>
      </c>
      <c r="E3" s="13" t="s">
        <v>74</v>
      </c>
      <c r="F3" s="13" t="s">
        <v>75</v>
      </c>
      <c r="G3" s="13" t="s">
        <v>76</v>
      </c>
      <c r="H3" s="13" t="s">
        <v>77</v>
      </c>
      <c r="I3" s="13" t="s">
        <v>78</v>
      </c>
      <c r="J3" s="13" t="s">
        <v>12</v>
      </c>
    </row>
    <row r="4" s="3" customFormat="1" ht="42" customHeight="1" spans="1:10">
      <c r="A4" s="14" t="s">
        <v>79</v>
      </c>
      <c r="B4" s="15" t="s">
        <v>80</v>
      </c>
      <c r="C4" s="15" t="s">
        <v>81</v>
      </c>
      <c r="D4" s="16" t="s">
        <v>82</v>
      </c>
      <c r="E4" s="17">
        <v>82.2</v>
      </c>
      <c r="F4" s="18"/>
      <c r="G4" s="17">
        <f t="shared" ref="G4:G9" si="0">E4</f>
        <v>82.2</v>
      </c>
      <c r="H4" s="18">
        <f>RANK(G4,G$4:G$5)</f>
        <v>2</v>
      </c>
      <c r="I4" s="18" t="s">
        <v>83</v>
      </c>
      <c r="J4" s="18"/>
    </row>
    <row r="5" s="3" customFormat="1" ht="42" customHeight="1" spans="1:10">
      <c r="A5" s="14" t="s">
        <v>84</v>
      </c>
      <c r="B5" s="15" t="s">
        <v>85</v>
      </c>
      <c r="C5" s="15" t="s">
        <v>81</v>
      </c>
      <c r="D5" s="16" t="s">
        <v>82</v>
      </c>
      <c r="E5" s="17">
        <v>82.62</v>
      </c>
      <c r="F5" s="18"/>
      <c r="G5" s="17">
        <f t="shared" si="0"/>
        <v>82.62</v>
      </c>
      <c r="H5" s="18">
        <f>RANK(G5,G$4:G$5)</f>
        <v>1</v>
      </c>
      <c r="I5" s="18" t="s">
        <v>83</v>
      </c>
      <c r="J5" s="18"/>
    </row>
    <row r="6" s="4" customFormat="1" ht="42" customHeight="1" spans="1:10">
      <c r="A6" s="14" t="s">
        <v>86</v>
      </c>
      <c r="B6" s="15" t="s">
        <v>87</v>
      </c>
      <c r="C6" s="15" t="s">
        <v>81</v>
      </c>
      <c r="D6" s="14" t="s">
        <v>88</v>
      </c>
      <c r="E6" s="17">
        <v>81.12</v>
      </c>
      <c r="F6" s="18"/>
      <c r="G6" s="17">
        <f t="shared" si="0"/>
        <v>81.12</v>
      </c>
      <c r="H6" s="18">
        <f>RANK(G6,G$6:G$7)</f>
        <v>2</v>
      </c>
      <c r="I6" s="18" t="s">
        <v>83</v>
      </c>
      <c r="J6" s="18"/>
    </row>
    <row r="7" s="4" customFormat="1" ht="42" customHeight="1" spans="1:10">
      <c r="A7" s="14" t="s">
        <v>89</v>
      </c>
      <c r="B7" s="15" t="s">
        <v>90</v>
      </c>
      <c r="C7" s="15" t="s">
        <v>81</v>
      </c>
      <c r="D7" s="14" t="s">
        <v>88</v>
      </c>
      <c r="E7" s="17">
        <v>82.6</v>
      </c>
      <c r="F7" s="18"/>
      <c r="G7" s="17">
        <f t="shared" si="0"/>
        <v>82.6</v>
      </c>
      <c r="H7" s="18">
        <f>RANK(G7,G$6:G$7)</f>
        <v>1</v>
      </c>
      <c r="I7" s="18" t="s">
        <v>83</v>
      </c>
      <c r="J7" s="18"/>
    </row>
    <row r="8" s="4" customFormat="1" ht="42" customHeight="1" spans="1:10">
      <c r="A8" s="14" t="s">
        <v>91</v>
      </c>
      <c r="B8" s="15" t="s">
        <v>92</v>
      </c>
      <c r="C8" s="15" t="s">
        <v>81</v>
      </c>
      <c r="D8" s="14" t="s">
        <v>22</v>
      </c>
      <c r="E8" s="17">
        <v>79.84</v>
      </c>
      <c r="F8" s="18"/>
      <c r="G8" s="17">
        <f t="shared" si="0"/>
        <v>79.84</v>
      </c>
      <c r="H8" s="18">
        <f>RANK(G8,G$8:G$9)</f>
        <v>1</v>
      </c>
      <c r="I8" s="18" t="s">
        <v>83</v>
      </c>
      <c r="J8" s="18"/>
    </row>
    <row r="9" s="4" customFormat="1" ht="42" customHeight="1" spans="1:10">
      <c r="A9" s="14" t="s">
        <v>93</v>
      </c>
      <c r="B9" s="15" t="s">
        <v>94</v>
      </c>
      <c r="C9" s="15" t="s">
        <v>81</v>
      </c>
      <c r="D9" s="14" t="s">
        <v>22</v>
      </c>
      <c r="E9" s="17">
        <v>79.8</v>
      </c>
      <c r="F9" s="18"/>
      <c r="G9" s="17">
        <f t="shared" si="0"/>
        <v>79.8</v>
      </c>
      <c r="H9" s="18">
        <f>RANK(G9,G$8:G$9)</f>
        <v>2</v>
      </c>
      <c r="I9" s="18" t="s">
        <v>83</v>
      </c>
      <c r="J9" s="18"/>
    </row>
    <row r="10" s="4" customFormat="1" ht="42" customHeight="1" spans="1:10">
      <c r="A10" s="14" t="s">
        <v>95</v>
      </c>
      <c r="B10" s="15" t="s">
        <v>96</v>
      </c>
      <c r="C10" s="15" t="s">
        <v>97</v>
      </c>
      <c r="D10" s="14" t="s">
        <v>98</v>
      </c>
      <c r="E10" s="17">
        <v>78</v>
      </c>
      <c r="F10" s="18">
        <v>83.02</v>
      </c>
      <c r="G10" s="17">
        <f t="shared" ref="G10:G13" si="1">E10*0.7+F10*0.3</f>
        <v>79.506</v>
      </c>
      <c r="H10" s="18">
        <f t="shared" ref="H10:H15" si="2">RANK(G10,G$10:G$15)</f>
        <v>3</v>
      </c>
      <c r="I10" s="18" t="s">
        <v>83</v>
      </c>
      <c r="J10" s="18"/>
    </row>
    <row r="11" s="4" customFormat="1" ht="42" customHeight="1" spans="1:10">
      <c r="A11" s="14" t="s">
        <v>99</v>
      </c>
      <c r="B11" s="15" t="s">
        <v>100</v>
      </c>
      <c r="C11" s="15" t="s">
        <v>97</v>
      </c>
      <c r="D11" s="14" t="s">
        <v>98</v>
      </c>
      <c r="E11" s="17">
        <v>81.8</v>
      </c>
      <c r="F11" s="18">
        <v>87.09</v>
      </c>
      <c r="G11" s="17">
        <f t="shared" si="1"/>
        <v>83.387</v>
      </c>
      <c r="H11" s="18">
        <f t="shared" si="2"/>
        <v>1</v>
      </c>
      <c r="I11" s="18" t="s">
        <v>83</v>
      </c>
      <c r="J11" s="18"/>
    </row>
    <row r="12" s="4" customFormat="1" ht="42" customHeight="1" spans="1:10">
      <c r="A12" s="14" t="s">
        <v>101</v>
      </c>
      <c r="B12" s="15" t="s">
        <v>102</v>
      </c>
      <c r="C12" s="15" t="s">
        <v>97</v>
      </c>
      <c r="D12" s="14" t="s">
        <v>98</v>
      </c>
      <c r="E12" s="17">
        <v>80.6</v>
      </c>
      <c r="F12" s="18">
        <v>66.79</v>
      </c>
      <c r="G12" s="17">
        <f t="shared" si="1"/>
        <v>76.457</v>
      </c>
      <c r="H12" s="18">
        <f t="shared" si="2"/>
        <v>4</v>
      </c>
      <c r="I12" s="18" t="s">
        <v>83</v>
      </c>
      <c r="J12" s="18"/>
    </row>
    <row r="13" s="4" customFormat="1" ht="42" customHeight="1" spans="1:10">
      <c r="A13" s="14" t="s">
        <v>103</v>
      </c>
      <c r="B13" s="15" t="s">
        <v>104</v>
      </c>
      <c r="C13" s="15" t="s">
        <v>97</v>
      </c>
      <c r="D13" s="14" t="s">
        <v>98</v>
      </c>
      <c r="E13" s="17">
        <v>78.4</v>
      </c>
      <c r="F13" s="18">
        <v>69.95</v>
      </c>
      <c r="G13" s="17">
        <f t="shared" si="1"/>
        <v>75.865</v>
      </c>
      <c r="H13" s="18">
        <f t="shared" si="2"/>
        <v>5</v>
      </c>
      <c r="I13" s="18" t="s">
        <v>83</v>
      </c>
      <c r="J13" s="18"/>
    </row>
    <row r="14" s="4" customFormat="1" ht="42" customHeight="1" spans="1:10">
      <c r="A14" s="14" t="s">
        <v>105</v>
      </c>
      <c r="B14" s="15" t="s">
        <v>106</v>
      </c>
      <c r="C14" s="15" t="s">
        <v>97</v>
      </c>
      <c r="D14" s="14" t="s">
        <v>98</v>
      </c>
      <c r="E14" s="17">
        <v>80.1</v>
      </c>
      <c r="F14" s="18"/>
      <c r="G14" s="17">
        <f>E14</f>
        <v>80.1</v>
      </c>
      <c r="H14" s="18">
        <f t="shared" si="2"/>
        <v>2</v>
      </c>
      <c r="I14" s="18" t="s">
        <v>83</v>
      </c>
      <c r="J14" s="18"/>
    </row>
    <row r="15" s="4" customFormat="1" ht="42" customHeight="1" spans="1:10">
      <c r="A15" s="14" t="s">
        <v>107</v>
      </c>
      <c r="B15" s="15" t="s">
        <v>108</v>
      </c>
      <c r="C15" s="15" t="s">
        <v>97</v>
      </c>
      <c r="D15" s="14" t="s">
        <v>98</v>
      </c>
      <c r="E15" s="17">
        <v>78.4</v>
      </c>
      <c r="F15" s="18">
        <v>65.34</v>
      </c>
      <c r="G15" s="17">
        <f t="shared" ref="G15:G19" si="3">E15*0.7+F15*0.3</f>
        <v>74.482</v>
      </c>
      <c r="H15" s="18">
        <f t="shared" si="2"/>
        <v>6</v>
      </c>
      <c r="I15" s="18" t="s">
        <v>83</v>
      </c>
      <c r="J15" s="18"/>
    </row>
    <row r="16" s="4" customFormat="1" ht="42" customHeight="1" spans="1:10">
      <c r="A16" s="14" t="s">
        <v>109</v>
      </c>
      <c r="B16" s="15" t="s">
        <v>110</v>
      </c>
      <c r="C16" s="15" t="s">
        <v>97</v>
      </c>
      <c r="D16" s="14" t="s">
        <v>111</v>
      </c>
      <c r="E16" s="17">
        <v>74.7</v>
      </c>
      <c r="F16" s="18"/>
      <c r="G16" s="17">
        <f>E16</f>
        <v>74.7</v>
      </c>
      <c r="H16" s="18">
        <f t="shared" ref="H16:H21" si="4">RANK(G16,G$16:G$21)</f>
        <v>5</v>
      </c>
      <c r="I16" s="18" t="s">
        <v>83</v>
      </c>
      <c r="J16" s="18"/>
    </row>
    <row r="17" s="4" customFormat="1" ht="42" customHeight="1" spans="1:10">
      <c r="A17" s="14" t="s">
        <v>112</v>
      </c>
      <c r="B17" s="15" t="s">
        <v>113</v>
      </c>
      <c r="C17" s="15" t="s">
        <v>97</v>
      </c>
      <c r="D17" s="14" t="s">
        <v>111</v>
      </c>
      <c r="E17" s="17">
        <v>75.9</v>
      </c>
      <c r="F17" s="18">
        <v>88.12</v>
      </c>
      <c r="G17" s="17">
        <f t="shared" si="3"/>
        <v>79.566</v>
      </c>
      <c r="H17" s="18">
        <f t="shared" si="4"/>
        <v>3</v>
      </c>
      <c r="I17" s="18" t="s">
        <v>83</v>
      </c>
      <c r="J17" s="18"/>
    </row>
    <row r="18" s="4" customFormat="1" ht="42" customHeight="1" spans="1:10">
      <c r="A18" s="14" t="s">
        <v>114</v>
      </c>
      <c r="B18" s="15" t="s">
        <v>115</v>
      </c>
      <c r="C18" s="15" t="s">
        <v>97</v>
      </c>
      <c r="D18" s="19" t="s">
        <v>111</v>
      </c>
      <c r="E18" s="17">
        <v>75.3</v>
      </c>
      <c r="F18" s="18">
        <v>100</v>
      </c>
      <c r="G18" s="17">
        <f t="shared" si="3"/>
        <v>82.71</v>
      </c>
      <c r="H18" s="18">
        <f t="shared" si="4"/>
        <v>2</v>
      </c>
      <c r="I18" s="18" t="s">
        <v>83</v>
      </c>
      <c r="J18" s="18"/>
    </row>
    <row r="19" s="4" customFormat="1" ht="42" customHeight="1" spans="1:10">
      <c r="A19" s="14" t="s">
        <v>116</v>
      </c>
      <c r="B19" s="15" t="s">
        <v>117</v>
      </c>
      <c r="C19" s="15" t="s">
        <v>97</v>
      </c>
      <c r="D19" s="14" t="s">
        <v>111</v>
      </c>
      <c r="E19" s="17">
        <v>78.1</v>
      </c>
      <c r="F19" s="18">
        <v>100</v>
      </c>
      <c r="G19" s="17">
        <f t="shared" si="3"/>
        <v>84.67</v>
      </c>
      <c r="H19" s="18">
        <f t="shared" si="4"/>
        <v>1</v>
      </c>
      <c r="I19" s="18" t="s">
        <v>83</v>
      </c>
      <c r="J19" s="18"/>
    </row>
    <row r="20" s="4" customFormat="1" ht="42" customHeight="1" spans="1:10">
      <c r="A20" s="14" t="s">
        <v>118</v>
      </c>
      <c r="B20" s="15" t="s">
        <v>119</v>
      </c>
      <c r="C20" s="15" t="s">
        <v>97</v>
      </c>
      <c r="D20" s="14" t="s">
        <v>111</v>
      </c>
      <c r="E20" s="17">
        <v>76.7</v>
      </c>
      <c r="F20" s="18">
        <v>69.74</v>
      </c>
      <c r="G20" s="17">
        <f t="shared" ref="G20:G24" si="5">E20*0.7+F20*0.3</f>
        <v>74.612</v>
      </c>
      <c r="H20" s="18">
        <f t="shared" si="4"/>
        <v>6</v>
      </c>
      <c r="I20" s="18" t="s">
        <v>83</v>
      </c>
      <c r="J20" s="18"/>
    </row>
    <row r="21" s="4" customFormat="1" ht="42" customHeight="1" spans="1:10">
      <c r="A21" s="14" t="s">
        <v>120</v>
      </c>
      <c r="B21" s="15" t="s">
        <v>121</v>
      </c>
      <c r="C21" s="15" t="s">
        <v>97</v>
      </c>
      <c r="D21" s="14" t="s">
        <v>111</v>
      </c>
      <c r="E21" s="17">
        <v>76.6</v>
      </c>
      <c r="F21" s="17">
        <v>85.4</v>
      </c>
      <c r="G21" s="17">
        <f t="shared" si="5"/>
        <v>79.24</v>
      </c>
      <c r="H21" s="18">
        <f t="shared" si="4"/>
        <v>4</v>
      </c>
      <c r="I21" s="18" t="s">
        <v>83</v>
      </c>
      <c r="J21" s="18"/>
    </row>
    <row r="22" s="4" customFormat="1" ht="42" customHeight="1" spans="1:10">
      <c r="A22" s="14" t="s">
        <v>122</v>
      </c>
      <c r="B22" s="15" t="s">
        <v>123</v>
      </c>
      <c r="C22" s="15" t="s">
        <v>97</v>
      </c>
      <c r="D22" s="14" t="s">
        <v>124</v>
      </c>
      <c r="E22" s="17">
        <v>76.3</v>
      </c>
      <c r="F22" s="18">
        <v>94.64</v>
      </c>
      <c r="G22" s="17">
        <f t="shared" si="5"/>
        <v>81.802</v>
      </c>
      <c r="H22" s="18">
        <f>RANK(G22,G$22:G$24)</f>
        <v>1</v>
      </c>
      <c r="I22" s="18" t="s">
        <v>83</v>
      </c>
      <c r="J22" s="18"/>
    </row>
    <row r="23" s="4" customFormat="1" ht="42" customHeight="1" spans="1:10">
      <c r="A23" s="14" t="s">
        <v>125</v>
      </c>
      <c r="B23" s="15" t="s">
        <v>126</v>
      </c>
      <c r="C23" s="15" t="s">
        <v>97</v>
      </c>
      <c r="D23" s="14" t="s">
        <v>124</v>
      </c>
      <c r="E23" s="17">
        <v>80.3</v>
      </c>
      <c r="F23" s="18">
        <v>82.04</v>
      </c>
      <c r="G23" s="17">
        <f t="shared" si="5"/>
        <v>80.822</v>
      </c>
      <c r="H23" s="18">
        <f>RANK(G23,G$22:G$24)</f>
        <v>2</v>
      </c>
      <c r="I23" s="18" t="s">
        <v>83</v>
      </c>
      <c r="J23" s="18"/>
    </row>
    <row r="24" s="4" customFormat="1" ht="42" customHeight="1" spans="1:10">
      <c r="A24" s="14" t="s">
        <v>127</v>
      </c>
      <c r="B24" s="15" t="s">
        <v>128</v>
      </c>
      <c r="C24" s="15" t="s">
        <v>97</v>
      </c>
      <c r="D24" s="14" t="s">
        <v>124</v>
      </c>
      <c r="E24" s="17">
        <v>79.6</v>
      </c>
      <c r="F24" s="18">
        <v>77.13</v>
      </c>
      <c r="G24" s="17">
        <f t="shared" si="5"/>
        <v>78.859</v>
      </c>
      <c r="H24" s="18">
        <f>RANK(G24,G$22:G$24)</f>
        <v>3</v>
      </c>
      <c r="I24" s="18" t="s">
        <v>83</v>
      </c>
      <c r="J24" s="18"/>
    </row>
    <row r="25" s="4" customFormat="1" ht="42" customHeight="1" spans="1:10">
      <c r="A25" s="14" t="s">
        <v>129</v>
      </c>
      <c r="B25" s="15" t="s">
        <v>130</v>
      </c>
      <c r="C25" s="15" t="s">
        <v>97</v>
      </c>
      <c r="D25" s="14" t="s">
        <v>131</v>
      </c>
      <c r="E25" s="17">
        <v>79.6</v>
      </c>
      <c r="F25" s="18"/>
      <c r="G25" s="17">
        <f t="shared" ref="G25:G27" si="6">E25</f>
        <v>79.6</v>
      </c>
      <c r="H25" s="18">
        <f>RANK(G25,G$25:G$27)</f>
        <v>1</v>
      </c>
      <c r="I25" s="18" t="s">
        <v>83</v>
      </c>
      <c r="J25" s="18"/>
    </row>
    <row r="26" s="4" customFormat="1" ht="42" customHeight="1" spans="1:10">
      <c r="A26" s="14" t="s">
        <v>132</v>
      </c>
      <c r="B26" s="15" t="s">
        <v>133</v>
      </c>
      <c r="C26" s="15" t="s">
        <v>97</v>
      </c>
      <c r="D26" s="14" t="s">
        <v>131</v>
      </c>
      <c r="E26" s="17">
        <v>76.8</v>
      </c>
      <c r="F26" s="18"/>
      <c r="G26" s="17">
        <f t="shared" si="6"/>
        <v>76.8</v>
      </c>
      <c r="H26" s="18">
        <f>RANK(G26,G$25:G$27)</f>
        <v>2</v>
      </c>
      <c r="I26" s="18" t="s">
        <v>83</v>
      </c>
      <c r="J26" s="18"/>
    </row>
    <row r="27" s="4" customFormat="1" ht="42" customHeight="1" spans="1:10">
      <c r="A27" s="14" t="s">
        <v>134</v>
      </c>
      <c r="B27" s="15" t="s">
        <v>135</v>
      </c>
      <c r="C27" s="15" t="s">
        <v>97</v>
      </c>
      <c r="D27" s="14" t="s">
        <v>131</v>
      </c>
      <c r="E27" s="17">
        <v>76.8</v>
      </c>
      <c r="F27" s="18"/>
      <c r="G27" s="17">
        <f t="shared" si="6"/>
        <v>76.8</v>
      </c>
      <c r="H27" s="18">
        <f>RANK(G27,G$25:G$27)</f>
        <v>2</v>
      </c>
      <c r="I27" s="18" t="s">
        <v>83</v>
      </c>
      <c r="J27" s="18"/>
    </row>
    <row r="28" s="2" customFormat="1" ht="42" customHeight="1" spans="1:10">
      <c r="A28" s="14" t="s">
        <v>136</v>
      </c>
      <c r="B28" s="15" t="s">
        <v>137</v>
      </c>
      <c r="C28" s="15" t="s">
        <v>138</v>
      </c>
      <c r="D28" s="14" t="s">
        <v>139</v>
      </c>
      <c r="E28" s="17">
        <v>80.26</v>
      </c>
      <c r="F28" s="18">
        <v>86.29</v>
      </c>
      <c r="G28" s="17">
        <f t="shared" ref="G28:G29" si="7">E28*0.7+F28*0.3</f>
        <v>82.069</v>
      </c>
      <c r="H28" s="18">
        <f>RANK(G28,G$28:G$32)</f>
        <v>3</v>
      </c>
      <c r="I28" s="18" t="s">
        <v>83</v>
      </c>
      <c r="J28" s="18"/>
    </row>
    <row r="29" s="4" customFormat="1" ht="42" customHeight="1" spans="1:10">
      <c r="A29" s="14" t="s">
        <v>140</v>
      </c>
      <c r="B29" s="15" t="s">
        <v>141</v>
      </c>
      <c r="C29" s="15" t="s">
        <v>138</v>
      </c>
      <c r="D29" s="14" t="s">
        <v>139</v>
      </c>
      <c r="E29" s="17">
        <v>77.52</v>
      </c>
      <c r="F29" s="18">
        <v>84.23</v>
      </c>
      <c r="G29" s="17">
        <f t="shared" si="7"/>
        <v>79.533</v>
      </c>
      <c r="H29" s="18">
        <f>RANK(G29,G$28:G$32)</f>
        <v>5</v>
      </c>
      <c r="I29" s="18" t="s">
        <v>83</v>
      </c>
      <c r="J29" s="18"/>
    </row>
    <row r="30" s="4" customFormat="1" ht="42" customHeight="1" spans="1:10">
      <c r="A30" s="14" t="s">
        <v>142</v>
      </c>
      <c r="B30" s="15" t="s">
        <v>143</v>
      </c>
      <c r="C30" s="15" t="s">
        <v>138</v>
      </c>
      <c r="D30" s="14" t="s">
        <v>139</v>
      </c>
      <c r="E30" s="17">
        <v>76.9</v>
      </c>
      <c r="F30" s="18">
        <v>100</v>
      </c>
      <c r="G30" s="17">
        <f t="shared" ref="G30:G37" si="8">E30*0.7+F30*0.3</f>
        <v>83.83</v>
      </c>
      <c r="H30" s="18">
        <f>RANK(G30,G$28:G$32)</f>
        <v>2</v>
      </c>
      <c r="I30" s="18" t="s">
        <v>83</v>
      </c>
      <c r="J30" s="18"/>
    </row>
    <row r="31" s="4" customFormat="1" ht="42" customHeight="1" spans="1:10">
      <c r="A31" s="14" t="s">
        <v>144</v>
      </c>
      <c r="B31" s="15" t="s">
        <v>145</v>
      </c>
      <c r="C31" s="15" t="s">
        <v>138</v>
      </c>
      <c r="D31" s="14" t="s">
        <v>139</v>
      </c>
      <c r="E31" s="17">
        <v>79.06</v>
      </c>
      <c r="F31" s="18">
        <v>97.41</v>
      </c>
      <c r="G31" s="17">
        <f t="shared" si="8"/>
        <v>84.565</v>
      </c>
      <c r="H31" s="18">
        <f>RANK(G31,G$28:G$32)</f>
        <v>1</v>
      </c>
      <c r="I31" s="18" t="s">
        <v>83</v>
      </c>
      <c r="J31" s="18"/>
    </row>
    <row r="32" s="4" customFormat="1" ht="42" customHeight="1" spans="1:10">
      <c r="A32" s="14" t="s">
        <v>146</v>
      </c>
      <c r="B32" s="15" t="s">
        <v>147</v>
      </c>
      <c r="C32" s="15" t="s">
        <v>138</v>
      </c>
      <c r="D32" s="14" t="s">
        <v>139</v>
      </c>
      <c r="E32" s="17">
        <v>79.06</v>
      </c>
      <c r="F32" s="18">
        <v>81.88</v>
      </c>
      <c r="G32" s="17">
        <f t="shared" si="8"/>
        <v>79.906</v>
      </c>
      <c r="H32" s="18">
        <f>RANK(G32,G$28:G$32)</f>
        <v>4</v>
      </c>
      <c r="I32" s="18" t="s">
        <v>83</v>
      </c>
      <c r="J32" s="18"/>
    </row>
    <row r="33" s="4" customFormat="1" ht="42" customHeight="1" spans="1:10">
      <c r="A33" s="14" t="s">
        <v>148</v>
      </c>
      <c r="B33" s="15" t="s">
        <v>149</v>
      </c>
      <c r="C33" s="15" t="s">
        <v>138</v>
      </c>
      <c r="D33" s="14" t="s">
        <v>150</v>
      </c>
      <c r="E33" s="17">
        <v>77.65</v>
      </c>
      <c r="F33" s="18">
        <v>83.19</v>
      </c>
      <c r="G33" s="17">
        <f t="shared" si="8"/>
        <v>79.312</v>
      </c>
      <c r="H33" s="18">
        <f>RANK(G33,G$33:G$35)</f>
        <v>3</v>
      </c>
      <c r="I33" s="18" t="s">
        <v>83</v>
      </c>
      <c r="J33" s="18"/>
    </row>
    <row r="34" s="4" customFormat="1" ht="42" customHeight="1" spans="1:10">
      <c r="A34" s="14" t="s">
        <v>151</v>
      </c>
      <c r="B34" s="15" t="s">
        <v>152</v>
      </c>
      <c r="C34" s="15" t="s">
        <v>138</v>
      </c>
      <c r="D34" s="14" t="s">
        <v>150</v>
      </c>
      <c r="E34" s="17">
        <v>79.88</v>
      </c>
      <c r="F34" s="18">
        <v>94.58</v>
      </c>
      <c r="G34" s="17">
        <f t="shared" si="8"/>
        <v>84.29</v>
      </c>
      <c r="H34" s="18">
        <f>RANK(G34,G$33:G$35)</f>
        <v>1</v>
      </c>
      <c r="I34" s="18" t="s">
        <v>83</v>
      </c>
      <c r="J34" s="18"/>
    </row>
    <row r="35" s="4" customFormat="1" ht="42" customHeight="1" spans="1:10">
      <c r="A35" s="14" t="s">
        <v>153</v>
      </c>
      <c r="B35" s="15" t="s">
        <v>154</v>
      </c>
      <c r="C35" s="15" t="s">
        <v>138</v>
      </c>
      <c r="D35" s="14" t="s">
        <v>150</v>
      </c>
      <c r="E35" s="17">
        <v>77.96</v>
      </c>
      <c r="F35" s="18">
        <v>87.21</v>
      </c>
      <c r="G35" s="17">
        <f t="shared" si="8"/>
        <v>80.735</v>
      </c>
      <c r="H35" s="18">
        <f>RANK(G35,G$33:G$35)</f>
        <v>2</v>
      </c>
      <c r="I35" s="18" t="s">
        <v>83</v>
      </c>
      <c r="J35" s="18"/>
    </row>
    <row r="36" s="4" customFormat="1" ht="42" customHeight="1" spans="1:10">
      <c r="A36" s="14" t="s">
        <v>155</v>
      </c>
      <c r="B36" s="15" t="s">
        <v>156</v>
      </c>
      <c r="C36" s="15" t="s">
        <v>138</v>
      </c>
      <c r="D36" s="14" t="s">
        <v>157</v>
      </c>
      <c r="E36" s="17">
        <v>77.32</v>
      </c>
      <c r="F36" s="18">
        <v>86.72</v>
      </c>
      <c r="G36" s="17">
        <f t="shared" si="8"/>
        <v>80.14</v>
      </c>
      <c r="H36" s="18">
        <f>RANK(G36,G$36:G$37)</f>
        <v>2</v>
      </c>
      <c r="I36" s="18" t="s">
        <v>83</v>
      </c>
      <c r="J36" s="18"/>
    </row>
    <row r="37" s="4" customFormat="1" ht="42" customHeight="1" spans="1:10">
      <c r="A37" s="14" t="s">
        <v>158</v>
      </c>
      <c r="B37" s="15" t="s">
        <v>159</v>
      </c>
      <c r="C37" s="15" t="s">
        <v>138</v>
      </c>
      <c r="D37" s="14" t="s">
        <v>157</v>
      </c>
      <c r="E37" s="17">
        <v>81</v>
      </c>
      <c r="F37" s="18">
        <v>83.46</v>
      </c>
      <c r="G37" s="17">
        <f t="shared" si="8"/>
        <v>81.738</v>
      </c>
      <c r="H37" s="18">
        <f>RANK(G37,G$36:G$37)</f>
        <v>1</v>
      </c>
      <c r="I37" s="18" t="s">
        <v>83</v>
      </c>
      <c r="J37" s="18"/>
    </row>
    <row r="38" s="4" customFormat="1" ht="42" customHeight="1" spans="1:10">
      <c r="A38" s="14" t="s">
        <v>160</v>
      </c>
      <c r="B38" s="15" t="s">
        <v>161</v>
      </c>
      <c r="C38" s="15" t="s">
        <v>138</v>
      </c>
      <c r="D38" s="20" t="s">
        <v>162</v>
      </c>
      <c r="E38" s="21">
        <v>78.6</v>
      </c>
      <c r="F38" s="22">
        <v>98.48</v>
      </c>
      <c r="G38" s="21">
        <f t="shared" ref="G38:G40" si="9">E38*0.7+F38*0.3</f>
        <v>84.564</v>
      </c>
      <c r="H38" s="22">
        <f>RANK(G38,G$38:G$39)</f>
        <v>1</v>
      </c>
      <c r="I38" s="22" t="s">
        <v>83</v>
      </c>
      <c r="J38" s="22"/>
    </row>
    <row r="39" s="4" customFormat="1" ht="42" customHeight="1" spans="1:10">
      <c r="A39" s="14" t="s">
        <v>163</v>
      </c>
      <c r="B39" s="15" t="s">
        <v>164</v>
      </c>
      <c r="C39" s="15" t="s">
        <v>138</v>
      </c>
      <c r="D39" s="14" t="s">
        <v>162</v>
      </c>
      <c r="E39" s="17">
        <v>79.8</v>
      </c>
      <c r="F39" s="18">
        <v>83.97</v>
      </c>
      <c r="G39" s="17">
        <f t="shared" si="9"/>
        <v>81.051</v>
      </c>
      <c r="H39" s="18">
        <f>RANK(G39,G$38:G$39)</f>
        <v>2</v>
      </c>
      <c r="I39" s="18" t="s">
        <v>83</v>
      </c>
      <c r="J39" s="18"/>
    </row>
    <row r="40" s="2" customFormat="1" ht="42" customHeight="1" spans="1:10">
      <c r="A40" s="14" t="s">
        <v>165</v>
      </c>
      <c r="B40" s="15" t="s">
        <v>166</v>
      </c>
      <c r="C40" s="15" t="s">
        <v>167</v>
      </c>
      <c r="D40" s="23" t="s">
        <v>168</v>
      </c>
      <c r="E40" s="21">
        <v>84.8</v>
      </c>
      <c r="F40" s="22">
        <v>77.26</v>
      </c>
      <c r="G40" s="21">
        <f t="shared" si="9"/>
        <v>82.538</v>
      </c>
      <c r="H40" s="22">
        <f t="shared" ref="H40:H47" si="10">RANK(G40,G$40:G$47)</f>
        <v>1</v>
      </c>
      <c r="I40" s="22" t="s">
        <v>83</v>
      </c>
      <c r="J40" s="22"/>
    </row>
    <row r="41" s="2" customFormat="1" ht="42" customHeight="1" spans="1:10">
      <c r="A41" s="14" t="s">
        <v>169</v>
      </c>
      <c r="B41" s="15" t="s">
        <v>170</v>
      </c>
      <c r="C41" s="15" t="s">
        <v>167</v>
      </c>
      <c r="D41" s="20" t="s">
        <v>168</v>
      </c>
      <c r="E41" s="21">
        <v>76.3</v>
      </c>
      <c r="F41" s="22"/>
      <c r="G41" s="21">
        <f>E41</f>
        <v>76.3</v>
      </c>
      <c r="H41" s="22">
        <f t="shared" si="10"/>
        <v>6</v>
      </c>
      <c r="I41" s="22" t="s">
        <v>83</v>
      </c>
      <c r="J41" s="22"/>
    </row>
    <row r="42" s="4" customFormat="1" ht="42" customHeight="1" spans="1:10">
      <c r="A42" s="14" t="s">
        <v>171</v>
      </c>
      <c r="B42" s="15" t="s">
        <v>172</v>
      </c>
      <c r="C42" s="15" t="s">
        <v>167</v>
      </c>
      <c r="D42" s="14" t="s">
        <v>168</v>
      </c>
      <c r="E42" s="17">
        <v>78.9</v>
      </c>
      <c r="F42" s="18">
        <v>71.55</v>
      </c>
      <c r="G42" s="17">
        <f t="shared" ref="G42" si="11">E42*0.7+F42*0.3</f>
        <v>76.695</v>
      </c>
      <c r="H42" s="18">
        <f t="shared" si="10"/>
        <v>5</v>
      </c>
      <c r="I42" s="18" t="s">
        <v>83</v>
      </c>
      <c r="J42" s="18"/>
    </row>
    <row r="43" s="4" customFormat="1" ht="42" customHeight="1" spans="1:10">
      <c r="A43" s="14" t="s">
        <v>173</v>
      </c>
      <c r="B43" s="15" t="s">
        <v>174</v>
      </c>
      <c r="C43" s="15" t="s">
        <v>167</v>
      </c>
      <c r="D43" s="14" t="s">
        <v>168</v>
      </c>
      <c r="E43" s="17">
        <v>79.1</v>
      </c>
      <c r="F43" s="18"/>
      <c r="G43" s="17">
        <f>E43</f>
        <v>79.1</v>
      </c>
      <c r="H43" s="18">
        <f t="shared" si="10"/>
        <v>4</v>
      </c>
      <c r="I43" s="18" t="s">
        <v>83</v>
      </c>
      <c r="J43" s="18"/>
    </row>
    <row r="44" s="4" customFormat="1" ht="42" customHeight="1" spans="1:10">
      <c r="A44" s="14" t="s">
        <v>175</v>
      </c>
      <c r="B44" s="15" t="s">
        <v>176</v>
      </c>
      <c r="C44" s="15" t="s">
        <v>167</v>
      </c>
      <c r="D44" s="14" t="s">
        <v>168</v>
      </c>
      <c r="E44" s="17">
        <v>79.5</v>
      </c>
      <c r="F44" s="18">
        <v>80.56</v>
      </c>
      <c r="G44" s="17">
        <f t="shared" ref="G44:G45" si="12">E44*0.7+F44*0.3</f>
        <v>79.818</v>
      </c>
      <c r="H44" s="18">
        <f t="shared" si="10"/>
        <v>2</v>
      </c>
      <c r="I44" s="18" t="s">
        <v>83</v>
      </c>
      <c r="J44" s="18"/>
    </row>
    <row r="45" s="4" customFormat="1" ht="42" customHeight="1" spans="1:10">
      <c r="A45" s="14" t="s">
        <v>177</v>
      </c>
      <c r="B45" s="15" t="s">
        <v>178</v>
      </c>
      <c r="C45" s="15" t="s">
        <v>167</v>
      </c>
      <c r="D45" s="14" t="s">
        <v>168</v>
      </c>
      <c r="E45" s="17">
        <v>78.7</v>
      </c>
      <c r="F45" s="18">
        <v>67.57</v>
      </c>
      <c r="G45" s="17">
        <f t="shared" si="12"/>
        <v>75.361</v>
      </c>
      <c r="H45" s="18">
        <f t="shared" si="10"/>
        <v>8</v>
      </c>
      <c r="I45" s="18" t="s">
        <v>83</v>
      </c>
      <c r="J45" s="18"/>
    </row>
    <row r="46" s="4" customFormat="1" ht="42" customHeight="1" spans="1:10">
      <c r="A46" s="14" t="s">
        <v>179</v>
      </c>
      <c r="B46" s="15" t="s">
        <v>180</v>
      </c>
      <c r="C46" s="15" t="s">
        <v>167</v>
      </c>
      <c r="D46" s="14" t="s">
        <v>168</v>
      </c>
      <c r="E46" s="17">
        <v>75.4</v>
      </c>
      <c r="F46" s="18"/>
      <c r="G46" s="17">
        <f>E46</f>
        <v>75.4</v>
      </c>
      <c r="H46" s="18">
        <f t="shared" si="10"/>
        <v>7</v>
      </c>
      <c r="I46" s="18" t="s">
        <v>83</v>
      </c>
      <c r="J46" s="18"/>
    </row>
    <row r="47" s="3" customFormat="1" ht="42" customHeight="1" spans="1:10">
      <c r="A47" s="14" t="s">
        <v>181</v>
      </c>
      <c r="B47" s="15" t="s">
        <v>182</v>
      </c>
      <c r="C47" s="15" t="s">
        <v>167</v>
      </c>
      <c r="D47" s="14" t="s">
        <v>168</v>
      </c>
      <c r="E47" s="17">
        <v>79.3</v>
      </c>
      <c r="F47" s="18"/>
      <c r="G47" s="17">
        <f>E47</f>
        <v>79.3</v>
      </c>
      <c r="H47" s="18">
        <f t="shared" si="10"/>
        <v>3</v>
      </c>
      <c r="I47" s="18" t="s">
        <v>83</v>
      </c>
      <c r="J47" s="18"/>
    </row>
    <row r="48" s="5" customFormat="1" ht="42" customHeight="1" spans="1:10">
      <c r="A48" s="24" t="s">
        <v>183</v>
      </c>
      <c r="B48" s="25" t="s">
        <v>184</v>
      </c>
      <c r="C48" s="25" t="s">
        <v>167</v>
      </c>
      <c r="D48" s="24" t="s">
        <v>185</v>
      </c>
      <c r="E48" s="26">
        <v>79.7</v>
      </c>
      <c r="F48" s="27"/>
      <c r="G48" s="26">
        <f t="shared" ref="G48" si="13">E48</f>
        <v>79.7</v>
      </c>
      <c r="H48" s="27">
        <f>RANK(G48,G$48:G$52)</f>
        <v>2</v>
      </c>
      <c r="I48" s="27" t="s">
        <v>83</v>
      </c>
      <c r="J48" s="27"/>
    </row>
    <row r="49" s="4" customFormat="1" ht="42" customHeight="1" spans="1:10">
      <c r="A49" s="14" t="s">
        <v>186</v>
      </c>
      <c r="B49" s="15" t="s">
        <v>187</v>
      </c>
      <c r="C49" s="15" t="s">
        <v>167</v>
      </c>
      <c r="D49" s="19" t="s">
        <v>185</v>
      </c>
      <c r="E49" s="17">
        <v>76.3</v>
      </c>
      <c r="F49" s="18"/>
      <c r="G49" s="17">
        <f t="shared" ref="G49:G53" si="14">E49</f>
        <v>76.3</v>
      </c>
      <c r="H49" s="18">
        <f>RANK(G49,G$48:G$52)</f>
        <v>4</v>
      </c>
      <c r="I49" s="18" t="s">
        <v>83</v>
      </c>
      <c r="J49" s="18"/>
    </row>
    <row r="50" s="4" customFormat="1" ht="42" customHeight="1" spans="1:10">
      <c r="A50" s="14" t="s">
        <v>188</v>
      </c>
      <c r="B50" s="15" t="s">
        <v>189</v>
      </c>
      <c r="C50" s="15" t="s">
        <v>167</v>
      </c>
      <c r="D50" s="14" t="s">
        <v>185</v>
      </c>
      <c r="E50" s="17">
        <v>76.8</v>
      </c>
      <c r="F50" s="18"/>
      <c r="G50" s="17">
        <f t="shared" si="14"/>
        <v>76.8</v>
      </c>
      <c r="H50" s="18">
        <f>RANK(G50,G$48:G$52)</f>
        <v>3</v>
      </c>
      <c r="I50" s="18" t="s">
        <v>83</v>
      </c>
      <c r="J50" s="18"/>
    </row>
    <row r="51" s="4" customFormat="1" ht="42" customHeight="1" spans="1:10">
      <c r="A51" s="14" t="s">
        <v>190</v>
      </c>
      <c r="B51" s="15" t="s">
        <v>191</v>
      </c>
      <c r="C51" s="15" t="s">
        <v>167</v>
      </c>
      <c r="D51" s="14" t="s">
        <v>185</v>
      </c>
      <c r="E51" s="17">
        <v>74.7</v>
      </c>
      <c r="F51" s="18"/>
      <c r="G51" s="17">
        <f t="shared" si="14"/>
        <v>74.7</v>
      </c>
      <c r="H51" s="18">
        <f>RANK(G51,G$48:G$52)</f>
        <v>5</v>
      </c>
      <c r="I51" s="18" t="s">
        <v>83</v>
      </c>
      <c r="J51" s="18"/>
    </row>
    <row r="52" s="4" customFormat="1" ht="42" customHeight="1" spans="1:10">
      <c r="A52" s="14" t="s">
        <v>192</v>
      </c>
      <c r="B52" s="15" t="s">
        <v>193</v>
      </c>
      <c r="C52" s="15" t="s">
        <v>167</v>
      </c>
      <c r="D52" s="14" t="s">
        <v>185</v>
      </c>
      <c r="E52" s="17">
        <v>82.7</v>
      </c>
      <c r="F52" s="18"/>
      <c r="G52" s="17">
        <f t="shared" si="14"/>
        <v>82.7</v>
      </c>
      <c r="H52" s="18">
        <f>RANK(G52,G$48:G$52)</f>
        <v>1</v>
      </c>
      <c r="I52" s="18" t="s">
        <v>83</v>
      </c>
      <c r="J52" s="18"/>
    </row>
    <row r="53" s="4" customFormat="1" ht="42" customHeight="1" spans="1:10">
      <c r="A53" s="14" t="s">
        <v>194</v>
      </c>
      <c r="B53" s="15" t="s">
        <v>195</v>
      </c>
      <c r="C53" s="15" t="s">
        <v>196</v>
      </c>
      <c r="D53" s="14" t="s">
        <v>197</v>
      </c>
      <c r="E53" s="17">
        <v>77.42</v>
      </c>
      <c r="F53" s="18"/>
      <c r="G53" s="17">
        <f t="shared" si="14"/>
        <v>77.42</v>
      </c>
      <c r="H53" s="18">
        <f t="shared" ref="H53:H67" si="15">RANK(G53,G$53:G$67)</f>
        <v>14</v>
      </c>
      <c r="I53" s="18" t="s">
        <v>83</v>
      </c>
      <c r="J53" s="18"/>
    </row>
    <row r="54" s="4" customFormat="1" ht="42" customHeight="1" spans="1:10">
      <c r="A54" s="14" t="s">
        <v>198</v>
      </c>
      <c r="B54" s="15" t="s">
        <v>199</v>
      </c>
      <c r="C54" s="15" t="s">
        <v>196</v>
      </c>
      <c r="D54" s="14" t="s">
        <v>197</v>
      </c>
      <c r="E54" s="17">
        <v>81.54</v>
      </c>
      <c r="F54" s="18">
        <v>67.38</v>
      </c>
      <c r="G54" s="17">
        <f t="shared" ref="G54:G55" si="16">E54*0.7+F54*0.3</f>
        <v>77.292</v>
      </c>
      <c r="H54" s="18">
        <f t="shared" si="15"/>
        <v>15</v>
      </c>
      <c r="I54" s="18" t="s">
        <v>83</v>
      </c>
      <c r="J54" s="18"/>
    </row>
    <row r="55" s="4" customFormat="1" ht="42" customHeight="1" spans="1:10">
      <c r="A55" s="14" t="s">
        <v>200</v>
      </c>
      <c r="B55" s="15" t="s">
        <v>201</v>
      </c>
      <c r="C55" s="15" t="s">
        <v>196</v>
      </c>
      <c r="D55" s="14" t="s">
        <v>197</v>
      </c>
      <c r="E55" s="17">
        <v>79.5</v>
      </c>
      <c r="F55" s="28">
        <v>80</v>
      </c>
      <c r="G55" s="17">
        <f t="shared" si="16"/>
        <v>79.65</v>
      </c>
      <c r="H55" s="18">
        <f t="shared" si="15"/>
        <v>11</v>
      </c>
      <c r="I55" s="18" t="s">
        <v>83</v>
      </c>
      <c r="J55" s="18"/>
    </row>
    <row r="56" s="4" customFormat="1" ht="42" customHeight="1" spans="1:10">
      <c r="A56" s="14" t="s">
        <v>202</v>
      </c>
      <c r="B56" s="15" t="s">
        <v>203</v>
      </c>
      <c r="C56" s="15" t="s">
        <v>196</v>
      </c>
      <c r="D56" s="14" t="s">
        <v>197</v>
      </c>
      <c r="E56" s="17">
        <v>78.42</v>
      </c>
      <c r="F56" s="18"/>
      <c r="G56" s="17">
        <f>E56</f>
        <v>78.42</v>
      </c>
      <c r="H56" s="18">
        <f t="shared" si="15"/>
        <v>13</v>
      </c>
      <c r="I56" s="18" t="s">
        <v>83</v>
      </c>
      <c r="J56" s="18"/>
    </row>
    <row r="57" s="4" customFormat="1" ht="42" customHeight="1" spans="1:10">
      <c r="A57" s="14" t="s">
        <v>204</v>
      </c>
      <c r="B57" s="15" t="s">
        <v>205</v>
      </c>
      <c r="C57" s="15" t="s">
        <v>196</v>
      </c>
      <c r="D57" s="14" t="s">
        <v>197</v>
      </c>
      <c r="E57" s="17">
        <v>78.4</v>
      </c>
      <c r="F57" s="18">
        <v>82.82</v>
      </c>
      <c r="G57" s="17">
        <f t="shared" ref="G57:G59" si="17">E57*0.7+F57*0.3</f>
        <v>79.726</v>
      </c>
      <c r="H57" s="18">
        <f t="shared" si="15"/>
        <v>10</v>
      </c>
      <c r="I57" s="18" t="s">
        <v>83</v>
      </c>
      <c r="J57" s="18"/>
    </row>
    <row r="58" s="4" customFormat="1" ht="42" customHeight="1" spans="1:10">
      <c r="A58" s="14" t="s">
        <v>206</v>
      </c>
      <c r="B58" s="15" t="s">
        <v>207</v>
      </c>
      <c r="C58" s="15" t="s">
        <v>196</v>
      </c>
      <c r="D58" s="14" t="s">
        <v>197</v>
      </c>
      <c r="E58" s="17">
        <v>80.98</v>
      </c>
      <c r="F58" s="18">
        <v>80.82</v>
      </c>
      <c r="G58" s="17">
        <f t="shared" si="17"/>
        <v>80.932</v>
      </c>
      <c r="H58" s="18">
        <f t="shared" si="15"/>
        <v>4</v>
      </c>
      <c r="I58" s="18" t="s">
        <v>83</v>
      </c>
      <c r="J58" s="18"/>
    </row>
    <row r="59" s="4" customFormat="1" ht="42" customHeight="1" spans="1:10">
      <c r="A59" s="14" t="s">
        <v>208</v>
      </c>
      <c r="B59" s="15" t="s">
        <v>209</v>
      </c>
      <c r="C59" s="15" t="s">
        <v>196</v>
      </c>
      <c r="D59" s="14" t="s">
        <v>197</v>
      </c>
      <c r="E59" s="17">
        <v>79.5</v>
      </c>
      <c r="F59" s="18">
        <v>76.82</v>
      </c>
      <c r="G59" s="17">
        <f t="shared" si="17"/>
        <v>78.696</v>
      </c>
      <c r="H59" s="18">
        <f t="shared" si="15"/>
        <v>12</v>
      </c>
      <c r="I59" s="18" t="s">
        <v>83</v>
      </c>
      <c r="J59" s="18"/>
    </row>
    <row r="60" s="4" customFormat="1" ht="42" customHeight="1" spans="1:10">
      <c r="A60" s="14" t="s">
        <v>210</v>
      </c>
      <c r="B60" s="15" t="s">
        <v>211</v>
      </c>
      <c r="C60" s="15" t="s">
        <v>196</v>
      </c>
      <c r="D60" s="14" t="s">
        <v>197</v>
      </c>
      <c r="E60" s="17">
        <v>82.1</v>
      </c>
      <c r="F60" s="18"/>
      <c r="G60" s="17">
        <f>E60</f>
        <v>82.1</v>
      </c>
      <c r="H60" s="18">
        <f t="shared" si="15"/>
        <v>1</v>
      </c>
      <c r="I60" s="18" t="s">
        <v>83</v>
      </c>
      <c r="J60" s="18"/>
    </row>
    <row r="61" s="4" customFormat="1" ht="42" customHeight="1" spans="1:10">
      <c r="A61" s="14" t="s">
        <v>212</v>
      </c>
      <c r="B61" s="15" t="s">
        <v>213</v>
      </c>
      <c r="C61" s="15" t="s">
        <v>196</v>
      </c>
      <c r="D61" s="14" t="s">
        <v>197</v>
      </c>
      <c r="E61" s="17">
        <v>79.54</v>
      </c>
      <c r="F61" s="18">
        <v>81.88</v>
      </c>
      <c r="G61" s="17">
        <f t="shared" ref="G61:G64" si="18">E61*0.7+F61*0.3</f>
        <v>80.242</v>
      </c>
      <c r="H61" s="18">
        <f t="shared" si="15"/>
        <v>6</v>
      </c>
      <c r="I61" s="18" t="s">
        <v>83</v>
      </c>
      <c r="J61" s="18"/>
    </row>
    <row r="62" s="4" customFormat="1" ht="42" customHeight="1" spans="1:10">
      <c r="A62" s="14" t="s">
        <v>214</v>
      </c>
      <c r="B62" s="15" t="s">
        <v>215</v>
      </c>
      <c r="C62" s="15" t="s">
        <v>196</v>
      </c>
      <c r="D62" s="19" t="s">
        <v>197</v>
      </c>
      <c r="E62" s="17">
        <v>79.36</v>
      </c>
      <c r="F62" s="18">
        <v>83.13</v>
      </c>
      <c r="G62" s="17">
        <f t="shared" si="18"/>
        <v>80.491</v>
      </c>
      <c r="H62" s="18">
        <f t="shared" si="15"/>
        <v>5</v>
      </c>
      <c r="I62" s="18" t="s">
        <v>83</v>
      </c>
      <c r="J62" s="18"/>
    </row>
    <row r="63" s="4" customFormat="1" ht="42" customHeight="1" spans="1:10">
      <c r="A63" s="14" t="s">
        <v>216</v>
      </c>
      <c r="B63" s="15" t="s">
        <v>217</v>
      </c>
      <c r="C63" s="15" t="s">
        <v>196</v>
      </c>
      <c r="D63" s="14" t="s">
        <v>197</v>
      </c>
      <c r="E63" s="17">
        <v>80.32</v>
      </c>
      <c r="F63" s="18">
        <v>83.76</v>
      </c>
      <c r="G63" s="17">
        <f t="shared" si="18"/>
        <v>81.352</v>
      </c>
      <c r="H63" s="18">
        <f t="shared" si="15"/>
        <v>2</v>
      </c>
      <c r="I63" s="18" t="s">
        <v>83</v>
      </c>
      <c r="J63" s="18"/>
    </row>
    <row r="64" s="4" customFormat="1" ht="42" customHeight="1" spans="1:10">
      <c r="A64" s="14" t="s">
        <v>218</v>
      </c>
      <c r="B64" s="15" t="s">
        <v>219</v>
      </c>
      <c r="C64" s="15" t="s">
        <v>196</v>
      </c>
      <c r="D64" s="14" t="s">
        <v>197</v>
      </c>
      <c r="E64" s="17">
        <v>79.3</v>
      </c>
      <c r="F64" s="18">
        <v>81.16</v>
      </c>
      <c r="G64" s="17">
        <f t="shared" si="18"/>
        <v>79.858</v>
      </c>
      <c r="H64" s="18">
        <f t="shared" si="15"/>
        <v>8</v>
      </c>
      <c r="I64" s="18" t="s">
        <v>83</v>
      </c>
      <c r="J64" s="18"/>
    </row>
    <row r="65" s="4" customFormat="1" ht="42" customHeight="1" spans="1:10">
      <c r="A65" s="14" t="s">
        <v>220</v>
      </c>
      <c r="B65" s="15" t="s">
        <v>221</v>
      </c>
      <c r="C65" s="15" t="s">
        <v>196</v>
      </c>
      <c r="D65" s="14" t="s">
        <v>197</v>
      </c>
      <c r="E65" s="17">
        <v>79.84</v>
      </c>
      <c r="F65" s="18"/>
      <c r="G65" s="17">
        <f t="shared" ref="G65:G70" si="19">E65</f>
        <v>79.84</v>
      </c>
      <c r="H65" s="18">
        <f t="shared" si="15"/>
        <v>9</v>
      </c>
      <c r="I65" s="18" t="s">
        <v>83</v>
      </c>
      <c r="J65" s="18"/>
    </row>
    <row r="66" s="4" customFormat="1" ht="42" customHeight="1" spans="1:10">
      <c r="A66" s="14" t="s">
        <v>222</v>
      </c>
      <c r="B66" s="15" t="s">
        <v>223</v>
      </c>
      <c r="C66" s="15" t="s">
        <v>196</v>
      </c>
      <c r="D66" s="14" t="s">
        <v>197</v>
      </c>
      <c r="E66" s="17">
        <v>78.88</v>
      </c>
      <c r="F66" s="18">
        <v>82.35</v>
      </c>
      <c r="G66" s="17">
        <f t="shared" ref="G66:G69" si="20">E66*0.7+F66*0.3</f>
        <v>79.921</v>
      </c>
      <c r="H66" s="18">
        <f t="shared" si="15"/>
        <v>7</v>
      </c>
      <c r="I66" s="18" t="s">
        <v>83</v>
      </c>
      <c r="J66" s="18"/>
    </row>
    <row r="67" s="4" customFormat="1" ht="42" customHeight="1" spans="1:10">
      <c r="A67" s="14" t="s">
        <v>224</v>
      </c>
      <c r="B67" s="15" t="s">
        <v>225</v>
      </c>
      <c r="C67" s="15" t="s">
        <v>196</v>
      </c>
      <c r="D67" s="14" t="s">
        <v>197</v>
      </c>
      <c r="E67" s="17">
        <v>81.14</v>
      </c>
      <c r="F67" s="18"/>
      <c r="G67" s="17">
        <f t="shared" si="19"/>
        <v>81.14</v>
      </c>
      <c r="H67" s="18">
        <f t="shared" si="15"/>
        <v>3</v>
      </c>
      <c r="I67" s="18" t="s">
        <v>83</v>
      </c>
      <c r="J67" s="18"/>
    </row>
    <row r="68" s="4" customFormat="1" ht="42" customHeight="1" spans="1:10">
      <c r="A68" s="14" t="s">
        <v>226</v>
      </c>
      <c r="B68" s="15" t="s">
        <v>227</v>
      </c>
      <c r="C68" s="15" t="s">
        <v>228</v>
      </c>
      <c r="D68" s="14" t="s">
        <v>229</v>
      </c>
      <c r="E68" s="17">
        <v>78.62</v>
      </c>
      <c r="F68" s="18">
        <v>95.75</v>
      </c>
      <c r="G68" s="17">
        <f t="shared" si="20"/>
        <v>83.759</v>
      </c>
      <c r="H68" s="18">
        <f t="shared" ref="H68:H78" si="21">RANK(G68,G$68:G$78)</f>
        <v>1</v>
      </c>
      <c r="I68" s="18" t="s">
        <v>83</v>
      </c>
      <c r="J68" s="18"/>
    </row>
    <row r="69" s="4" customFormat="1" ht="42" customHeight="1" spans="1:10">
      <c r="A69" s="14" t="s">
        <v>230</v>
      </c>
      <c r="B69" s="15" t="s">
        <v>231</v>
      </c>
      <c r="C69" s="15" t="s">
        <v>228</v>
      </c>
      <c r="D69" s="14" t="s">
        <v>229</v>
      </c>
      <c r="E69" s="17">
        <v>77.54</v>
      </c>
      <c r="F69" s="18">
        <v>78.35</v>
      </c>
      <c r="G69" s="17">
        <f t="shared" si="20"/>
        <v>77.783</v>
      </c>
      <c r="H69" s="18">
        <f t="shared" si="21"/>
        <v>5</v>
      </c>
      <c r="I69" s="18" t="s">
        <v>83</v>
      </c>
      <c r="J69" s="18"/>
    </row>
    <row r="70" s="4" customFormat="1" ht="42" customHeight="1" spans="1:10">
      <c r="A70" s="14" t="s">
        <v>232</v>
      </c>
      <c r="B70" s="15" t="s">
        <v>233</v>
      </c>
      <c r="C70" s="15" t="s">
        <v>228</v>
      </c>
      <c r="D70" s="14" t="s">
        <v>229</v>
      </c>
      <c r="E70" s="17">
        <v>75.74</v>
      </c>
      <c r="F70" s="18"/>
      <c r="G70" s="17">
        <f t="shared" si="19"/>
        <v>75.74</v>
      </c>
      <c r="H70" s="18">
        <f t="shared" si="21"/>
        <v>11</v>
      </c>
      <c r="I70" s="18" t="s">
        <v>83</v>
      </c>
      <c r="J70" s="18"/>
    </row>
    <row r="71" s="4" customFormat="1" ht="42" customHeight="1" spans="1:10">
      <c r="A71" s="14" t="s">
        <v>234</v>
      </c>
      <c r="B71" s="15" t="s">
        <v>235</v>
      </c>
      <c r="C71" s="15" t="s">
        <v>228</v>
      </c>
      <c r="D71" s="14" t="s">
        <v>229</v>
      </c>
      <c r="E71" s="17">
        <v>80.94</v>
      </c>
      <c r="F71" s="18">
        <v>79.56</v>
      </c>
      <c r="G71" s="17">
        <f t="shared" ref="G71:G74" si="22">E71*0.7+F71*0.3</f>
        <v>80.526</v>
      </c>
      <c r="H71" s="18">
        <f t="shared" si="21"/>
        <v>2</v>
      </c>
      <c r="I71" s="18" t="s">
        <v>83</v>
      </c>
      <c r="J71" s="18"/>
    </row>
    <row r="72" s="4" customFormat="1" ht="42" customHeight="1" spans="1:10">
      <c r="A72" s="14" t="s">
        <v>236</v>
      </c>
      <c r="B72" s="15" t="s">
        <v>237</v>
      </c>
      <c r="C72" s="15" t="s">
        <v>228</v>
      </c>
      <c r="D72" s="14" t="s">
        <v>229</v>
      </c>
      <c r="E72" s="17">
        <v>76.28</v>
      </c>
      <c r="F72" s="18"/>
      <c r="G72" s="17">
        <f>E72</f>
        <v>76.28</v>
      </c>
      <c r="H72" s="18">
        <f t="shared" si="21"/>
        <v>8</v>
      </c>
      <c r="I72" s="18" t="s">
        <v>83</v>
      </c>
      <c r="J72" s="18"/>
    </row>
    <row r="73" s="4" customFormat="1" ht="42" customHeight="1" spans="1:10">
      <c r="A73" s="14" t="s">
        <v>238</v>
      </c>
      <c r="B73" s="15" t="s">
        <v>239</v>
      </c>
      <c r="C73" s="15" t="s">
        <v>228</v>
      </c>
      <c r="D73" s="14" t="s">
        <v>229</v>
      </c>
      <c r="E73" s="17">
        <v>76.04</v>
      </c>
      <c r="F73" s="18"/>
      <c r="G73" s="17">
        <f>E73</f>
        <v>76.04</v>
      </c>
      <c r="H73" s="18">
        <f t="shared" si="21"/>
        <v>10</v>
      </c>
      <c r="I73" s="18" t="s">
        <v>83</v>
      </c>
      <c r="J73" s="18"/>
    </row>
    <row r="74" s="4" customFormat="1" ht="42" customHeight="1" spans="1:10">
      <c r="A74" s="14" t="s">
        <v>240</v>
      </c>
      <c r="B74" s="15" t="s">
        <v>241</v>
      </c>
      <c r="C74" s="15" t="s">
        <v>228</v>
      </c>
      <c r="D74" s="14" t="s">
        <v>229</v>
      </c>
      <c r="E74" s="17">
        <v>77.94</v>
      </c>
      <c r="F74" s="18">
        <v>74.16</v>
      </c>
      <c r="G74" s="17">
        <f t="shared" si="22"/>
        <v>76.806</v>
      </c>
      <c r="H74" s="18">
        <f t="shared" si="21"/>
        <v>6</v>
      </c>
      <c r="I74" s="18" t="s">
        <v>83</v>
      </c>
      <c r="J74" s="18"/>
    </row>
    <row r="75" s="4" customFormat="1" ht="42" customHeight="1" spans="1:10">
      <c r="A75" s="14" t="s">
        <v>242</v>
      </c>
      <c r="B75" s="15" t="s">
        <v>243</v>
      </c>
      <c r="C75" s="15" t="s">
        <v>228</v>
      </c>
      <c r="D75" s="14" t="s">
        <v>229</v>
      </c>
      <c r="E75" s="17">
        <v>74.28</v>
      </c>
      <c r="F75" s="18">
        <v>80.25</v>
      </c>
      <c r="G75" s="17">
        <f t="shared" ref="G75:G76" si="23">E75*0.7+F75*0.3</f>
        <v>76.071</v>
      </c>
      <c r="H75" s="18">
        <f t="shared" si="21"/>
        <v>9</v>
      </c>
      <c r="I75" s="18" t="s">
        <v>83</v>
      </c>
      <c r="J75" s="18"/>
    </row>
    <row r="76" s="4" customFormat="1" ht="42" customHeight="1" spans="1:10">
      <c r="A76" s="14" t="s">
        <v>244</v>
      </c>
      <c r="B76" s="15" t="s">
        <v>245</v>
      </c>
      <c r="C76" s="15" t="s">
        <v>228</v>
      </c>
      <c r="D76" s="14" t="s">
        <v>229</v>
      </c>
      <c r="E76" s="17">
        <v>79.16</v>
      </c>
      <c r="F76" s="18">
        <v>74.82</v>
      </c>
      <c r="G76" s="17">
        <f t="shared" si="23"/>
        <v>77.858</v>
      </c>
      <c r="H76" s="18">
        <f t="shared" si="21"/>
        <v>4</v>
      </c>
      <c r="I76" s="18" t="s">
        <v>83</v>
      </c>
      <c r="J76" s="18"/>
    </row>
    <row r="77" s="4" customFormat="1" ht="42" customHeight="1" spans="1:10">
      <c r="A77" s="14" t="s">
        <v>246</v>
      </c>
      <c r="B77" s="15" t="s">
        <v>247</v>
      </c>
      <c r="C77" s="15" t="s">
        <v>228</v>
      </c>
      <c r="D77" s="14" t="s">
        <v>229</v>
      </c>
      <c r="E77" s="17">
        <v>76.5</v>
      </c>
      <c r="F77" s="18"/>
      <c r="G77" s="17">
        <f>E77</f>
        <v>76.5</v>
      </c>
      <c r="H77" s="18">
        <f t="shared" si="21"/>
        <v>7</v>
      </c>
      <c r="I77" s="18" t="s">
        <v>83</v>
      </c>
      <c r="J77" s="18"/>
    </row>
    <row r="78" s="4" customFormat="1" ht="42" customHeight="1" spans="1:10">
      <c r="A78" s="14" t="s">
        <v>248</v>
      </c>
      <c r="B78" s="15" t="s">
        <v>249</v>
      </c>
      <c r="C78" s="15" t="s">
        <v>228</v>
      </c>
      <c r="D78" s="14" t="s">
        <v>229</v>
      </c>
      <c r="E78" s="17">
        <v>77.68</v>
      </c>
      <c r="F78" s="18">
        <v>81.45</v>
      </c>
      <c r="G78" s="17">
        <f t="shared" ref="G78" si="24">E78*0.7+F78*0.3</f>
        <v>78.811</v>
      </c>
      <c r="H78" s="18">
        <f t="shared" si="21"/>
        <v>3</v>
      </c>
      <c r="I78" s="18" t="s">
        <v>83</v>
      </c>
      <c r="J78" s="18"/>
    </row>
    <row r="79" s="4" customFormat="1" ht="42" customHeight="1" spans="1:10">
      <c r="A79" s="14" t="s">
        <v>250</v>
      </c>
      <c r="B79" s="15" t="s">
        <v>251</v>
      </c>
      <c r="C79" s="15" t="s">
        <v>228</v>
      </c>
      <c r="D79" s="14" t="s">
        <v>252</v>
      </c>
      <c r="E79" s="17">
        <v>78.62</v>
      </c>
      <c r="F79" s="18"/>
      <c r="G79" s="17">
        <f t="shared" ref="G79:G82" si="25">E79</f>
        <v>78.62</v>
      </c>
      <c r="H79" s="18">
        <f>RANK(G79,G$79:G$80)</f>
        <v>2</v>
      </c>
      <c r="I79" s="18" t="s">
        <v>83</v>
      </c>
      <c r="J79" s="18"/>
    </row>
    <row r="80" s="4" customFormat="1" ht="42" customHeight="1" spans="1:10">
      <c r="A80" s="14" t="s">
        <v>253</v>
      </c>
      <c r="B80" s="15" t="s">
        <v>254</v>
      </c>
      <c r="C80" s="15" t="s">
        <v>228</v>
      </c>
      <c r="D80" s="14" t="s">
        <v>252</v>
      </c>
      <c r="E80" s="17">
        <v>79.2</v>
      </c>
      <c r="F80" s="18"/>
      <c r="G80" s="17">
        <f t="shared" si="25"/>
        <v>79.2</v>
      </c>
      <c r="H80" s="18">
        <f>RANK(G80,G$79:G$80)</f>
        <v>1</v>
      </c>
      <c r="I80" s="18" t="s">
        <v>83</v>
      </c>
      <c r="J80" s="18"/>
    </row>
    <row r="81" s="4" customFormat="1" ht="42" customHeight="1" spans="1:10">
      <c r="A81" s="14" t="s">
        <v>255</v>
      </c>
      <c r="B81" s="15" t="s">
        <v>256</v>
      </c>
      <c r="C81" s="15" t="s">
        <v>228</v>
      </c>
      <c r="D81" s="14" t="s">
        <v>257</v>
      </c>
      <c r="E81" s="17">
        <v>79.58</v>
      </c>
      <c r="F81" s="18"/>
      <c r="G81" s="17">
        <f t="shared" si="25"/>
        <v>79.58</v>
      </c>
      <c r="H81" s="18">
        <f>RANK(G81,G$81:G$82)</f>
        <v>1</v>
      </c>
      <c r="I81" s="18" t="s">
        <v>83</v>
      </c>
      <c r="J81" s="18"/>
    </row>
    <row r="82" s="4" customFormat="1" ht="42" customHeight="1" spans="1:10">
      <c r="A82" s="14" t="s">
        <v>258</v>
      </c>
      <c r="B82" s="15" t="s">
        <v>259</v>
      </c>
      <c r="C82" s="15" t="s">
        <v>228</v>
      </c>
      <c r="D82" s="14" t="s">
        <v>257</v>
      </c>
      <c r="E82" s="17">
        <v>79.32</v>
      </c>
      <c r="F82" s="18"/>
      <c r="G82" s="17">
        <f t="shared" si="25"/>
        <v>79.32</v>
      </c>
      <c r="H82" s="18">
        <f>RANK(G82,G$81:G$82)</f>
        <v>2</v>
      </c>
      <c r="I82" s="18" t="s">
        <v>83</v>
      </c>
      <c r="J82" s="18"/>
    </row>
  </sheetData>
  <autoFilter ref="A3:L82">
    <extLst/>
  </autoFilter>
  <mergeCells count="2">
    <mergeCell ref="A1:J1"/>
    <mergeCell ref="E2:J2"/>
  </mergeCells>
  <conditionalFormatting sqref="G4:G82">
    <cfRule type="cellIs" dxfId="0" priority="2" operator="equal">
      <formula>0</formula>
    </cfRule>
  </conditionalFormatting>
  <printOptions horizontalCentered="1"/>
  <pageMargins left="0.15748031496063" right="0.15748031496063" top="0.196850393700787" bottom="0.196850393700787" header="0.078740157480315" footer="0.118110236220472"/>
  <pageSetup paperSize="9" scale="9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China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8月份遴选 (学校)</vt:lpstr>
      <vt:lpstr>考察人员名单（79人）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2016-05-11T05:49:00Z</dcterms:created>
  <cp:lastPrinted>2019-08-11T03:00:00Z</cp:lastPrinted>
  <dcterms:modified xsi:type="dcterms:W3CDTF">2019-08-11T04:25:57Z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